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95" windowHeight="820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<sst xmlns="http://schemas.openxmlformats.org/spreadsheetml/2006/main" count="212" uniqueCount="115">
  <si>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</si>
  <si>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</si>
  <si>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</si>
  <si>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</si>
  <si>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</si>
  <si>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</si>
  <si>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</si>
  <si>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</si>
  <si>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</si>
  <si>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</si>
  <si>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</si>
  <si>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</si>
  <si>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</si>
  <si>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</si>
  <si>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</si>
  <si>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</si>
  <si>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</si>
  <si>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</si>
  <si>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</si>
  <si>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</si>
  <si>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(рублей)</t>
  </si>
  <si>
    <t>Ведомство</t>
  </si>
  <si>
    <t>Приложение 6</t>
  </si>
  <si>
    <t>Глава муниципального образования</t>
  </si>
  <si>
    <t>2000000000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</si>
  <si>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</si>
  <si>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</si>
  <si>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</si>
  <si>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</si>
  <si>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</si>
  <si>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</si>
  <si>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</si>
  <si>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</si>
  <si>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</si>
  <si>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</si>
  <si>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</si>
  <si>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</si>
  <si>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</si>
  <si>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</si>
  <si>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</si>
  <si>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</si>
  <si>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</si>
  <si>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</si>
  <si>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</si>
  <si>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</si>
  <si>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</si>
  <si>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</si>
  <si>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</si>
  <si>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</si>
  <si>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</si>
  <si>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</si>
  <si>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</si>
  <si>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</si>
  <si>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</si>
  <si>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"Содержание и обслуживание пожарной машины"</t>
  </si>
  <si>
    <t>Мероприятия по развитию инфраструктуры объектов противопожарной службы</t>
  </si>
  <si>
    <t>Основное мероприятие "Мероприятия в области пожарной безопасности"</t>
  </si>
  <si>
    <t>2500200000</t>
  </si>
  <si>
    <t>2500224300</t>
  </si>
  <si>
    <t>9999900000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</si>
  <si>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</si>
  <si>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</si>
  <si>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9999951180</t>
  </si>
  <si>
    <t>Изменения</t>
  </si>
  <si>
    <t>Администрация сельского поселения Шушнурский сельсовет муниципального района Краснокамский район Республики Башкортостан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</si>
  <si>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</si>
  <si>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</si>
  <si>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1000800000</t>
  </si>
  <si>
    <t>Аппараты органов государственной власти Республики Башкортостан</t>
  </si>
  <si>
    <t>1000802040</t>
  </si>
  <si>
    <t>1000900000</t>
  </si>
  <si>
    <t>1000902030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</si>
  <si>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</si>
  <si>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</si>
  <si>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</si>
  <si>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</si>
  <si>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2010141870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</si>
  <si>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</si>
  <si>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Межбюджетные трансферты</t>
  </si>
  <si>
    <t>500</t>
  </si>
  <si>
    <t>Осуществление первичного воинского учета на территориях, где отсутствуют военные комиссариаты</t>
  </si>
  <si>
    <t>Содержание и обслуживание муниципальной казны</t>
  </si>
  <si>
    <t>0700109040</t>
  </si>
  <si>
    <t>2020 год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</si>
  <si>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</si>
  <si>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</si>
  <si>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Проведение выборов в представительные органы муниципального образования</t>
  </si>
  <si>
    <t>9999900220</t>
  </si>
  <si>
    <t>Иные безвозмездные и безвозвратные перечисления</t>
  </si>
  <si>
    <t>Управляющий делами</t>
  </si>
  <si>
    <t>А.Ф.Усманова</t>
  </si>
  <si>
    <t>С учетом изменений на 2019 год</t>
  </si>
  <si>
    <t>2021 год</t>
  </si>
  <si>
    <t>Ведомственная структура расходов бюджета сельского поселения Шушнурский сельсовет муниципального района Краснокамский район Республики Башкортостан на 2019 - 2021 годы</t>
  </si>
  <si>
    <t xml:space="preserve">Республики Башкортостан на 2019 год </t>
  </si>
  <si>
    <t>и плановый период 2020 и 2021 годов"</t>
  </si>
  <si>
    <t xml:space="preserve">от "18"декабря 2018 года №214 </t>
  </si>
  <si>
    <t>2200174040</t>
  </si>
  <si>
    <t>791</t>
  </si>
  <si>
    <t>2500274040</t>
  </si>
  <si>
    <t>Основное мероприятие "Организация и содержание мест захоронения"</t>
  </si>
  <si>
    <t>Организация и содержание мест захоронения</t>
  </si>
  <si>
    <t>2400274040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</si>
  <si>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</si>
  <si>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24001S2010</t>
  </si>
  <si>
    <t>20001S2010</t>
  </si>
  <si>
    <t>Проведение аварийных спасательных и аварийно - восстановительных работ в результате чрезвычайных ситуаций</t>
  </si>
  <si>
    <t>9999921920</t>
  </si>
  <si>
    <t>Социальное обеспечение и иные выплаты населению</t>
  </si>
  <si>
    <t>300</t>
  </si>
  <si>
    <t>Меропрпиятие в области экологии и природопользовании</t>
  </si>
  <si>
    <t>2400141200</t>
  </si>
  <si>
    <t xml:space="preserve"> в редакции решения Совета от 14.11.2019 №26</t>
  </si>
  <si>
    <t>Содержание , ремонт , капитальный ремонт,  строительство и реконструкция автомобильных дорог общего пользования местного значения</t>
  </si>
  <si>
    <t>22001S2160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</si>
</sst>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3" fontId="3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4" fontId="0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right" wrapText="1"/>
    </xf>
    <xf numFmtId="4" fontId="0" fillId="0" borderId="0" xfId="0" applyNumberFormat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49" fontId="0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tabSelected="1" zoomScalePageLayoutView="0" workbookViewId="0" topLeftCell="A13">
      <selection activeCell="E20" sqref="E20:F20"/>
    </sheetView>
  </sheetViews>
  <sheetFormatPr defaultColWidth="9.00390625" defaultRowHeight="12.75"/>
  <cols>
    <col min="1" max="1" width="51.125" style="1" customWidth="1"/>
    <col min="2" max="2" width="9.25390625" style="1" customWidth="1"/>
    <col min="3" max="3" width="11.25390625" style="2" customWidth="1"/>
    <col min="4" max="4" width="7.375" style="2" customWidth="1"/>
    <col min="5" max="5" width="11.75390625" style="38" customWidth="1"/>
    <col min="6" max="6" width="13.00390625" style="38" customWidth="1"/>
    <col min="7" max="7" width="11.75390625" style="6" customWidth="1"/>
    <col min="8" max="8" width="15.375" style="0" customWidth="1"/>
  </cols>
  <sheetData>
    <row r="1" spans="3:8" ht="12.75">
      <c r="C1"/>
      <c r="D1" s="7"/>
      <c r="E1" s="35"/>
      <c r="F1" s="35"/>
      <c r="H1" s="10" t="s">
        <v>22</v>
      </c>
    </row>
    <row r="2" spans="3:8" ht="12.75">
      <c r="C2"/>
      <c r="D2" s="7"/>
      <c r="E2" s="35"/>
      <c r="F2" s="35"/>
      <c r="H2" s="7" t="s">
        <v>13</v>
      </c>
    </row>
    <row r="3" spans="3:8" ht="12.75">
      <c r="C3"/>
      <c r="D3" s="7"/>
      <c r="E3" s="35"/>
      <c r="F3" s="35"/>
      <c r="H3" s="7" t="s">
        <v>60</v>
      </c>
    </row>
    <row r="4" spans="3:8" ht="12.75">
      <c r="C4"/>
      <c r="D4" s="7"/>
      <c r="E4" s="35"/>
      <c r="F4" s="35"/>
      <c r="H4" s="7" t="s">
        <v>2</v>
      </c>
    </row>
    <row r="5" spans="3:8" ht="12.75">
      <c r="C5"/>
      <c r="D5" s="7"/>
      <c r="E5" s="46"/>
      <c r="F5" s="46"/>
      <c r="H5" s="47" t="s">
        <v>96</v>
      </c>
    </row>
    <row r="6" spans="3:8" ht="12.75">
      <c r="C6"/>
      <c r="D6" s="7"/>
      <c r="E6" s="35"/>
      <c r="F6" s="35"/>
      <c r="H6" s="7" t="s">
        <v>61</v>
      </c>
    </row>
    <row r="7" spans="3:8" ht="12.75">
      <c r="C7"/>
      <c r="D7" s="7"/>
      <c r="E7" s="35"/>
      <c r="F7" s="35"/>
      <c r="H7" s="7" t="s">
        <v>14</v>
      </c>
    </row>
    <row r="8" spans="3:8" ht="12.75">
      <c r="C8" s="9"/>
      <c r="D8" s="9"/>
      <c r="E8" s="36"/>
      <c r="F8" s="36"/>
      <c r="H8" s="7" t="s">
        <v>94</v>
      </c>
    </row>
    <row r="9" spans="3:8" ht="12.75">
      <c r="C9" s="8"/>
      <c r="D9" s="8"/>
      <c r="E9" s="37"/>
      <c r="F9" s="37"/>
      <c r="H9" s="7" t="s">
        <v>95</v>
      </c>
    </row>
    <row r="10" spans="3:8" ht="12.75">
      <c r="C10" s="8"/>
      <c r="D10" s="8"/>
      <c r="E10" s="37"/>
      <c r="F10" s="57" t="s">
        <v>112</v>
      </c>
      <c r="G10" s="57"/>
      <c r="H10" s="57"/>
    </row>
    <row r="11" spans="1:7" ht="36.75" customHeight="1">
      <c r="A11" s="58" t="s">
        <v>93</v>
      </c>
      <c r="B11" s="58"/>
      <c r="C11" s="58"/>
      <c r="D11" s="58"/>
      <c r="E11" s="58"/>
      <c r="F11" s="58"/>
      <c r="G11" s="58"/>
    </row>
    <row r="12" ht="12.75">
      <c r="H12" s="11" t="s">
        <v>20</v>
      </c>
    </row>
    <row r="13" spans="1:8" ht="14.25" customHeight="1">
      <c r="A13" s="59" t="s">
        <v>0</v>
      </c>
      <c r="B13" s="61" t="s">
        <v>21</v>
      </c>
      <c r="C13" s="60" t="s">
        <v>18</v>
      </c>
      <c r="D13" s="60" t="s">
        <v>19</v>
      </c>
      <c r="E13" s="63" t="s">
        <v>9</v>
      </c>
      <c r="F13" s="63"/>
      <c r="G13" s="63"/>
      <c r="H13" s="63"/>
    </row>
    <row r="14" spans="1:8" ht="48" customHeight="1">
      <c r="A14" s="59"/>
      <c r="B14" s="62"/>
      <c r="C14" s="60"/>
      <c r="D14" s="60"/>
      <c r="E14" s="39" t="s">
        <v>63</v>
      </c>
      <c r="F14" s="24" t="s">
        <v>91</v>
      </c>
      <c r="G14" s="48" t="s">
        <v>83</v>
      </c>
      <c r="H14" s="48" t="s">
        <v>92</v>
      </c>
    </row>
    <row r="15" spans="1:8" ht="12.75">
      <c r="A15" s="3" t="s">
        <v>1</v>
      </c>
      <c r="B15" s="49"/>
      <c r="C15" s="5"/>
      <c r="D15" s="5"/>
      <c r="E15" s="40">
        <f>E16</f>
        <v>2186400.92</v>
      </c>
      <c r="F15" s="40">
        <f>F16</f>
        <v>10132082.979999999</v>
      </c>
      <c r="G15" s="40">
        <f>G16</f>
        <v>5165300</v>
      </c>
      <c r="H15" s="40">
        <f>H16</f>
        <v>5309100</v>
      </c>
    </row>
    <row r="16" spans="1:8" ht="38.25">
      <c r="A16" s="25" t="s">
        <v>64</v>
      </c>
      <c r="B16" s="26">
        <v>791</v>
      </c>
      <c r="C16" s="5"/>
      <c r="D16" s="5"/>
      <c r="E16" s="40">
        <f>E17+E24+E33+E39+E46+E54+E58+E77+E86</f>
        <v>2186400.92</v>
      </c>
      <c r="F16" s="40">
        <f>F17+F24+F33+F39+F46+F54+F58+F77+F86</f>
        <v>10132082.979999999</v>
      </c>
      <c r="G16" s="40">
        <f>G17+G24+G33+G39+G46+G54+G58+G77+G86</f>
        <v>5165300</v>
      </c>
      <c r="H16" s="40">
        <f>H17+H24+H33+H39+H46+H54+H58+H77+H86</f>
        <v>5309100</v>
      </c>
    </row>
    <row r="17" spans="1:8" s="12" customFormat="1" ht="51">
      <c r="A17" s="15" t="s">
        <v>47</v>
      </c>
      <c r="B17" s="26">
        <v>791</v>
      </c>
      <c r="C17" s="16" t="s">
        <v>48</v>
      </c>
      <c r="D17" s="16"/>
      <c r="E17" s="23">
        <f>E18</f>
        <v>34978.310000000005</v>
      </c>
      <c r="F17" s="23">
        <f>F18</f>
        <v>741294.79</v>
      </c>
      <c r="G17" s="23">
        <f aca="true" t="shared" si="0" ref="G17:H19">G18</f>
        <v>45000</v>
      </c>
      <c r="H17" s="23">
        <f t="shared" si="0"/>
        <v>45000</v>
      </c>
    </row>
    <row r="18" spans="1:8" ht="51">
      <c r="A18" s="17" t="s">
        <v>49</v>
      </c>
      <c r="B18" s="50">
        <v>791</v>
      </c>
      <c r="C18" s="27" t="s">
        <v>50</v>
      </c>
      <c r="D18" s="4"/>
      <c r="E18" s="33">
        <f>E19+E21</f>
        <v>34978.310000000005</v>
      </c>
      <c r="F18" s="33">
        <f>F19+F21</f>
        <v>741294.79</v>
      </c>
      <c r="G18" s="33">
        <f>G19+G21</f>
        <v>45000</v>
      </c>
      <c r="H18" s="33">
        <f>H19+H21</f>
        <v>45000</v>
      </c>
    </row>
    <row r="19" spans="1:8" ht="38.25">
      <c r="A19" s="17" t="s">
        <v>65</v>
      </c>
      <c r="B19" s="50">
        <v>791</v>
      </c>
      <c r="C19" s="27" t="s">
        <v>51</v>
      </c>
      <c r="D19" s="4"/>
      <c r="E19" s="33">
        <f>E20</f>
        <v>-10275.6</v>
      </c>
      <c r="F19" s="33">
        <f>F20</f>
        <v>1326</v>
      </c>
      <c r="G19" s="33">
        <f t="shared" si="0"/>
        <v>15000</v>
      </c>
      <c r="H19" s="33">
        <f t="shared" si="0"/>
        <v>15000</v>
      </c>
    </row>
    <row r="20" spans="1:8" ht="25.5">
      <c r="A20" s="17" t="s">
        <v>66</v>
      </c>
      <c r="B20" s="50">
        <v>791</v>
      </c>
      <c r="C20" s="27" t="s">
        <v>51</v>
      </c>
      <c r="D20" s="4" t="s">
        <v>4</v>
      </c>
      <c r="E20" s="33">
        <v>-10275.6</v>
      </c>
      <c r="F20" s="33">
        <v>1326</v>
      </c>
      <c r="G20" s="33">
        <v>15000</v>
      </c>
      <c r="H20" s="33">
        <v>15000</v>
      </c>
    </row>
    <row r="21" spans="1:8" ht="12.75">
      <c r="A21" s="17" t="s">
        <v>81</v>
      </c>
      <c r="B21" s="50">
        <v>791</v>
      </c>
      <c r="C21" s="27" t="s">
        <v>82</v>
      </c>
      <c r="D21" s="4"/>
      <c r="E21" s="33">
        <f>E22+E23</f>
        <v>45253.91</v>
      </c>
      <c r="F21" s="33">
        <f>F22+F23</f>
        <v>739968.79</v>
      </c>
      <c r="G21" s="33">
        <f>G23</f>
        <v>30000</v>
      </c>
      <c r="H21" s="33">
        <f>H23</f>
        <v>30000</v>
      </c>
    </row>
    <row r="22" spans="1:8" ht="25.5">
      <c r="A22" s="17" t="s">
        <v>66</v>
      </c>
      <c r="B22" s="50">
        <v>791</v>
      </c>
      <c r="C22" s="64" t="s">
        <v>82</v>
      </c>
      <c r="D22" s="4" t="s">
        <v>4</v>
      </c>
      <c r="E22" s="33">
        <v>45253.91</v>
      </c>
      <c r="F22" s="33">
        <v>45253.91</v>
      </c>
      <c r="G22" s="33"/>
      <c r="H22" s="33"/>
    </row>
    <row r="23" spans="1:8" ht="21" customHeight="1">
      <c r="A23" s="17" t="s">
        <v>7</v>
      </c>
      <c r="B23" s="50">
        <v>791</v>
      </c>
      <c r="C23" s="27" t="s">
        <v>82</v>
      </c>
      <c r="D23" s="4" t="s">
        <v>5</v>
      </c>
      <c r="E23" s="53">
        <v>0</v>
      </c>
      <c r="F23" s="33">
        <v>694714.88</v>
      </c>
      <c r="G23" s="33">
        <v>30000</v>
      </c>
      <c r="H23" s="33">
        <v>30000</v>
      </c>
    </row>
    <row r="24" spans="1:8" ht="51">
      <c r="A24" s="15" t="s">
        <v>27</v>
      </c>
      <c r="B24" s="26">
        <v>791</v>
      </c>
      <c r="C24" s="16" t="s">
        <v>28</v>
      </c>
      <c r="D24" s="18"/>
      <c r="E24" s="41">
        <f>E25+E30</f>
        <v>-102963.31999999999</v>
      </c>
      <c r="F24" s="41">
        <f>F25+F30</f>
        <v>3142242.2</v>
      </c>
      <c r="G24" s="42">
        <f>G25+G30</f>
        <v>2810900</v>
      </c>
      <c r="H24" s="42">
        <f>H25+H30</f>
        <v>2810900</v>
      </c>
    </row>
    <row r="25" spans="1:8" ht="38.25">
      <c r="A25" s="17" t="s">
        <v>29</v>
      </c>
      <c r="B25" s="50">
        <v>791</v>
      </c>
      <c r="C25" s="27" t="s">
        <v>67</v>
      </c>
      <c r="D25" s="4"/>
      <c r="E25" s="33">
        <f>E26</f>
        <v>-108805.31999999999</v>
      </c>
      <c r="F25" s="33">
        <f>F26</f>
        <v>2190000.2</v>
      </c>
      <c r="G25" s="33">
        <f>G26</f>
        <v>2030400</v>
      </c>
      <c r="H25" s="33">
        <f>H26</f>
        <v>2030400</v>
      </c>
    </row>
    <row r="26" spans="1:8" ht="25.5">
      <c r="A26" s="17" t="s">
        <v>68</v>
      </c>
      <c r="B26" s="50">
        <v>791</v>
      </c>
      <c r="C26" s="27" t="s">
        <v>69</v>
      </c>
      <c r="D26" s="4"/>
      <c r="E26" s="33">
        <f>E27+E28+E29</f>
        <v>-108805.31999999999</v>
      </c>
      <c r="F26" s="33">
        <f>F27+F28+F29</f>
        <v>2190000.2</v>
      </c>
      <c r="G26" s="33">
        <f>G27+G28+G29</f>
        <v>2030400</v>
      </c>
      <c r="H26" s="33">
        <f>H27+H28+H29</f>
        <v>2030400</v>
      </c>
    </row>
    <row r="27" spans="1:8" ht="63.75">
      <c r="A27" s="17" t="s">
        <v>6</v>
      </c>
      <c r="B27" s="50">
        <v>791</v>
      </c>
      <c r="C27" s="27" t="s">
        <v>69</v>
      </c>
      <c r="D27" s="4" t="s">
        <v>3</v>
      </c>
      <c r="E27" s="33">
        <v>2674.19</v>
      </c>
      <c r="F27" s="33">
        <v>1305174.19</v>
      </c>
      <c r="G27" s="33">
        <v>1048900</v>
      </c>
      <c r="H27" s="33">
        <v>1048900</v>
      </c>
    </row>
    <row r="28" spans="1:14" s="12" customFormat="1" ht="25.5">
      <c r="A28" s="17" t="s">
        <v>66</v>
      </c>
      <c r="B28" s="50">
        <v>791</v>
      </c>
      <c r="C28" s="27" t="s">
        <v>69</v>
      </c>
      <c r="D28" s="4" t="s">
        <v>4</v>
      </c>
      <c r="E28" s="33">
        <v>-109479.51</v>
      </c>
      <c r="F28" s="33">
        <v>835343.01</v>
      </c>
      <c r="G28" s="33">
        <v>950500</v>
      </c>
      <c r="H28" s="33">
        <v>950500</v>
      </c>
      <c r="N28" s="13"/>
    </row>
    <row r="29" spans="1:14" ht="12.75">
      <c r="A29" s="17" t="s">
        <v>7</v>
      </c>
      <c r="B29" s="50">
        <v>791</v>
      </c>
      <c r="C29" s="27" t="s">
        <v>69</v>
      </c>
      <c r="D29" s="4" t="s">
        <v>5</v>
      </c>
      <c r="E29" s="33">
        <v>-2000</v>
      </c>
      <c r="F29" s="33">
        <v>49483</v>
      </c>
      <c r="G29" s="33">
        <v>31000</v>
      </c>
      <c r="H29" s="33">
        <v>31000</v>
      </c>
      <c r="N29" s="14"/>
    </row>
    <row r="30" spans="1:8" ht="51">
      <c r="A30" s="28" t="s">
        <v>30</v>
      </c>
      <c r="B30" s="50">
        <v>791</v>
      </c>
      <c r="C30" s="27" t="s">
        <v>70</v>
      </c>
      <c r="D30" s="19"/>
      <c r="E30" s="43">
        <f aca="true" t="shared" si="1" ref="E30:H31">E31</f>
        <v>5842</v>
      </c>
      <c r="F30" s="45">
        <f t="shared" si="1"/>
        <v>952242</v>
      </c>
      <c r="G30" s="44">
        <f t="shared" si="1"/>
        <v>780500</v>
      </c>
      <c r="H30" s="44">
        <f t="shared" si="1"/>
        <v>780500</v>
      </c>
    </row>
    <row r="31" spans="1:8" ht="15" customHeight="1">
      <c r="A31" s="17" t="s">
        <v>23</v>
      </c>
      <c r="B31" s="50">
        <v>791</v>
      </c>
      <c r="C31" s="27" t="s">
        <v>71</v>
      </c>
      <c r="D31" s="4"/>
      <c r="E31" s="43">
        <f t="shared" si="1"/>
        <v>5842</v>
      </c>
      <c r="F31" s="33">
        <f t="shared" si="1"/>
        <v>952242</v>
      </c>
      <c r="G31" s="33">
        <f t="shared" si="1"/>
        <v>780500</v>
      </c>
      <c r="H31" s="33">
        <f t="shared" si="1"/>
        <v>780500</v>
      </c>
    </row>
    <row r="32" spans="1:8" ht="63.75">
      <c r="A32" s="17" t="s">
        <v>6</v>
      </c>
      <c r="B32" s="50">
        <v>791</v>
      </c>
      <c r="C32" s="27" t="s">
        <v>71</v>
      </c>
      <c r="D32" s="4" t="s">
        <v>3</v>
      </c>
      <c r="E32" s="33">
        <v>5842</v>
      </c>
      <c r="F32" s="33">
        <v>952242</v>
      </c>
      <c r="G32" s="33">
        <v>780500</v>
      </c>
      <c r="H32" s="33">
        <v>780500</v>
      </c>
    </row>
    <row r="33" spans="1:8" ht="38.25">
      <c r="A33" s="15" t="s">
        <v>84</v>
      </c>
      <c r="B33" s="26">
        <v>791</v>
      </c>
      <c r="C33" s="18">
        <v>1800000000</v>
      </c>
      <c r="D33" s="16"/>
      <c r="E33" s="42">
        <f>E34</f>
        <v>32300</v>
      </c>
      <c r="F33" s="42">
        <f>F34</f>
        <v>83724</v>
      </c>
      <c r="G33" s="42">
        <f>G34</f>
        <v>50000</v>
      </c>
      <c r="H33" s="42">
        <f>H34</f>
        <v>50000</v>
      </c>
    </row>
    <row r="34" spans="1:8" s="12" customFormat="1" ht="38.25">
      <c r="A34" s="17" t="s">
        <v>85</v>
      </c>
      <c r="B34" s="50">
        <v>791</v>
      </c>
      <c r="C34" s="19">
        <v>1800100000</v>
      </c>
      <c r="D34" s="4"/>
      <c r="E34" s="34">
        <f>E35+E37</f>
        <v>32300</v>
      </c>
      <c r="F34" s="34">
        <f>F35+F37</f>
        <v>83724</v>
      </c>
      <c r="G34" s="34">
        <f>G35+G37</f>
        <v>50000</v>
      </c>
      <c r="H34" s="34">
        <f>H35+H37</f>
        <v>50000</v>
      </c>
    </row>
    <row r="35" spans="1:8" s="12" customFormat="1" ht="42.75" customHeight="1">
      <c r="A35" s="17" t="s">
        <v>43</v>
      </c>
      <c r="B35" s="50">
        <v>791</v>
      </c>
      <c r="C35" s="19">
        <v>1800145870</v>
      </c>
      <c r="D35" s="4"/>
      <c r="E35" s="34">
        <f>E36</f>
        <v>32300</v>
      </c>
      <c r="F35" s="34">
        <f>F36</f>
        <v>83724</v>
      </c>
      <c r="G35" s="34">
        <f>G36</f>
        <v>50000</v>
      </c>
      <c r="H35" s="34">
        <f>H36</f>
        <v>50000</v>
      </c>
    </row>
    <row r="36" spans="1:8" s="12" customFormat="1" ht="25.5">
      <c r="A36" s="22" t="s">
        <v>66</v>
      </c>
      <c r="B36" s="50">
        <v>791</v>
      </c>
      <c r="C36" s="19">
        <v>1800145870</v>
      </c>
      <c r="D36" s="4" t="s">
        <v>4</v>
      </c>
      <c r="E36" s="34">
        <v>32300</v>
      </c>
      <c r="F36" s="34">
        <v>83724</v>
      </c>
      <c r="G36" s="34">
        <v>50000</v>
      </c>
      <c r="H36" s="34">
        <v>50000</v>
      </c>
    </row>
    <row r="37" spans="1:8" ht="51">
      <c r="A37" s="22" t="s">
        <v>77</v>
      </c>
      <c r="B37" s="50">
        <v>791</v>
      </c>
      <c r="C37" s="19">
        <v>1800172010</v>
      </c>
      <c r="D37" s="4"/>
      <c r="E37" s="33"/>
      <c r="F37" s="34">
        <f>F38</f>
        <v>0</v>
      </c>
      <c r="G37" s="34">
        <f>G38</f>
        <v>0</v>
      </c>
      <c r="H37" s="34">
        <f>H38</f>
        <v>0</v>
      </c>
    </row>
    <row r="38" spans="1:8" ht="25.5">
      <c r="A38" s="22" t="s">
        <v>66</v>
      </c>
      <c r="B38" s="50">
        <v>791</v>
      </c>
      <c r="C38" s="19">
        <v>1800172010</v>
      </c>
      <c r="D38" s="4" t="s">
        <v>4</v>
      </c>
      <c r="E38" s="23"/>
      <c r="F38" s="34">
        <v>0</v>
      </c>
      <c r="G38" s="34">
        <v>0</v>
      </c>
      <c r="H38" s="34">
        <v>0</v>
      </c>
    </row>
    <row r="39" spans="1:8" ht="38.25">
      <c r="A39" s="15" t="s">
        <v>12</v>
      </c>
      <c r="B39" s="26">
        <v>791</v>
      </c>
      <c r="C39" s="16" t="s">
        <v>24</v>
      </c>
      <c r="D39" s="16"/>
      <c r="E39" s="23">
        <f>E40</f>
        <v>0</v>
      </c>
      <c r="F39" s="23">
        <f>F40</f>
        <v>126700</v>
      </c>
      <c r="G39" s="23">
        <f aca="true" t="shared" si="2" ref="F39:H42">G40</f>
        <v>27000</v>
      </c>
      <c r="H39" s="23">
        <f t="shared" si="2"/>
        <v>27000</v>
      </c>
    </row>
    <row r="40" spans="1:8" ht="25.5">
      <c r="A40" s="17" t="s">
        <v>72</v>
      </c>
      <c r="B40" s="50">
        <v>791</v>
      </c>
      <c r="C40" s="4" t="s">
        <v>73</v>
      </c>
      <c r="D40" s="4"/>
      <c r="E40" s="33">
        <f>E41</f>
        <v>0</v>
      </c>
      <c r="F40" s="33">
        <f>F41</f>
        <v>126700</v>
      </c>
      <c r="G40" s="33">
        <f t="shared" si="2"/>
        <v>27000</v>
      </c>
      <c r="H40" s="33">
        <f t="shared" si="2"/>
        <v>27000</v>
      </c>
    </row>
    <row r="41" spans="1:8" ht="38.25">
      <c r="A41" s="17" t="s">
        <v>74</v>
      </c>
      <c r="B41" s="50">
        <v>791</v>
      </c>
      <c r="C41" s="4" t="s">
        <v>75</v>
      </c>
      <c r="D41" s="4"/>
      <c r="E41" s="33">
        <f>E42+E44</f>
        <v>0</v>
      </c>
      <c r="F41" s="33">
        <f>F42+F44</f>
        <v>126700</v>
      </c>
      <c r="G41" s="33">
        <f>G42</f>
        <v>27000</v>
      </c>
      <c r="H41" s="33">
        <f>H42</f>
        <v>27000</v>
      </c>
    </row>
    <row r="42" spans="1:8" ht="12.75">
      <c r="A42" s="17" t="s">
        <v>11</v>
      </c>
      <c r="B42" s="50">
        <v>791</v>
      </c>
      <c r="C42" s="4" t="s">
        <v>76</v>
      </c>
      <c r="D42" s="4"/>
      <c r="E42" s="33"/>
      <c r="F42" s="33">
        <f t="shared" si="2"/>
        <v>27000</v>
      </c>
      <c r="G42" s="33">
        <f t="shared" si="2"/>
        <v>27000</v>
      </c>
      <c r="H42" s="33">
        <f t="shared" si="2"/>
        <v>27000</v>
      </c>
    </row>
    <row r="43" spans="1:8" ht="25.5">
      <c r="A43" s="22" t="s">
        <v>66</v>
      </c>
      <c r="B43" s="50">
        <v>791</v>
      </c>
      <c r="C43" s="4" t="s">
        <v>76</v>
      </c>
      <c r="D43" s="4" t="s">
        <v>4</v>
      </c>
      <c r="E43" s="33"/>
      <c r="F43" s="34">
        <v>27000</v>
      </c>
      <c r="G43" s="34">
        <v>27000</v>
      </c>
      <c r="H43" s="34">
        <v>27000</v>
      </c>
    </row>
    <row r="44" spans="1:8" ht="51">
      <c r="A44" s="22" t="s">
        <v>103</v>
      </c>
      <c r="B44" s="54" t="s">
        <v>98</v>
      </c>
      <c r="C44" s="4" t="s">
        <v>105</v>
      </c>
      <c r="D44" s="4"/>
      <c r="E44" s="44">
        <f>E45</f>
        <v>0</v>
      </c>
      <c r="F44" s="44">
        <f>F45</f>
        <v>99700</v>
      </c>
      <c r="G44" s="34"/>
      <c r="H44" s="34"/>
    </row>
    <row r="45" spans="1:8" ht="25.5">
      <c r="A45" s="22" t="s">
        <v>66</v>
      </c>
      <c r="B45" s="54" t="s">
        <v>98</v>
      </c>
      <c r="C45" s="4" t="s">
        <v>105</v>
      </c>
      <c r="D45" s="4" t="s">
        <v>4</v>
      </c>
      <c r="E45" s="44">
        <v>0</v>
      </c>
      <c r="F45" s="44">
        <v>99700</v>
      </c>
      <c r="G45" s="34"/>
      <c r="H45" s="34"/>
    </row>
    <row r="46" spans="1:8" ht="38.25">
      <c r="A46" s="15" t="s">
        <v>31</v>
      </c>
      <c r="B46" s="26">
        <v>791</v>
      </c>
      <c r="C46" s="16" t="s">
        <v>32</v>
      </c>
      <c r="D46" s="16"/>
      <c r="E46" s="41">
        <f>E47</f>
        <v>2030600</v>
      </c>
      <c r="F46" s="41">
        <f>F47</f>
        <v>3496329.9299999997</v>
      </c>
      <c r="G46" s="42"/>
      <c r="H46" s="42"/>
    </row>
    <row r="47" spans="1:8" ht="51">
      <c r="A47" s="17" t="s">
        <v>33</v>
      </c>
      <c r="B47" s="50">
        <v>791</v>
      </c>
      <c r="C47" s="4" t="s">
        <v>34</v>
      </c>
      <c r="D47" s="4"/>
      <c r="E47" s="43">
        <f>E48+E50+E52</f>
        <v>2030600</v>
      </c>
      <c r="F47" s="43">
        <f>F48+F50+F52</f>
        <v>3496329.9299999997</v>
      </c>
      <c r="G47" s="34"/>
      <c r="H47" s="34"/>
    </row>
    <row r="48" spans="1:8" ht="12.75">
      <c r="A48" s="17" t="s">
        <v>35</v>
      </c>
      <c r="B48" s="50">
        <v>791</v>
      </c>
      <c r="C48" s="4" t="s">
        <v>36</v>
      </c>
      <c r="D48" s="4"/>
      <c r="E48" s="34">
        <f>E49</f>
        <v>0</v>
      </c>
      <c r="F48" s="34">
        <f>F49</f>
        <v>1311000</v>
      </c>
      <c r="G48" s="34"/>
      <c r="H48" s="34"/>
    </row>
    <row r="49" spans="1:8" ht="14.25" customHeight="1">
      <c r="A49" s="22" t="s">
        <v>66</v>
      </c>
      <c r="B49" s="50">
        <v>791</v>
      </c>
      <c r="C49" s="4" t="s">
        <v>36</v>
      </c>
      <c r="D49" s="4" t="s">
        <v>4</v>
      </c>
      <c r="E49" s="33">
        <v>0</v>
      </c>
      <c r="F49" s="34">
        <v>1311000</v>
      </c>
      <c r="G49" s="34"/>
      <c r="H49" s="34"/>
    </row>
    <row r="50" spans="1:8" ht="65.25" customHeight="1">
      <c r="A50" s="17" t="s">
        <v>40</v>
      </c>
      <c r="B50" s="54" t="s">
        <v>98</v>
      </c>
      <c r="C50" s="4" t="s">
        <v>97</v>
      </c>
      <c r="D50" s="4"/>
      <c r="E50" s="33">
        <f>E51</f>
        <v>0</v>
      </c>
      <c r="F50" s="33">
        <f>F51</f>
        <v>154729.93</v>
      </c>
      <c r="G50" s="34"/>
      <c r="H50" s="34"/>
    </row>
    <row r="51" spans="1:8" ht="38.25" customHeight="1">
      <c r="A51" s="22" t="s">
        <v>66</v>
      </c>
      <c r="B51" s="54" t="s">
        <v>98</v>
      </c>
      <c r="C51" s="4" t="s">
        <v>97</v>
      </c>
      <c r="D51" s="4" t="s">
        <v>4</v>
      </c>
      <c r="E51" s="33">
        <v>0</v>
      </c>
      <c r="F51" s="33">
        <v>154729.93</v>
      </c>
      <c r="G51" s="34"/>
      <c r="H51" s="34"/>
    </row>
    <row r="52" spans="1:8" ht="38.25" customHeight="1">
      <c r="A52" s="22" t="s">
        <v>113</v>
      </c>
      <c r="B52" s="54" t="s">
        <v>98</v>
      </c>
      <c r="C52" s="4" t="s">
        <v>114</v>
      </c>
      <c r="D52" s="4"/>
      <c r="E52" s="33">
        <f>E53</f>
        <v>2030600</v>
      </c>
      <c r="F52" s="33">
        <f>F53</f>
        <v>2030600</v>
      </c>
      <c r="G52" s="34"/>
      <c r="H52" s="34"/>
    </row>
    <row r="53" spans="1:8" ht="38.25" customHeight="1">
      <c r="A53" s="22" t="s">
        <v>66</v>
      </c>
      <c r="B53" s="54" t="s">
        <v>98</v>
      </c>
      <c r="C53" s="4" t="s">
        <v>114</v>
      </c>
      <c r="D53" s="4" t="s">
        <v>4</v>
      </c>
      <c r="E53" s="33">
        <v>2030600</v>
      </c>
      <c r="F53" s="33">
        <v>2030600</v>
      </c>
      <c r="G53" s="34"/>
      <c r="H53" s="34"/>
    </row>
    <row r="54" spans="1:8" ht="51">
      <c r="A54" s="15" t="s">
        <v>44</v>
      </c>
      <c r="B54" s="26">
        <v>791</v>
      </c>
      <c r="C54" s="18">
        <v>2300000000</v>
      </c>
      <c r="D54" s="18"/>
      <c r="E54" s="41">
        <f aca="true" t="shared" si="3" ref="E54:H56">E55</f>
        <v>0</v>
      </c>
      <c r="F54" s="41">
        <f t="shared" si="3"/>
        <v>204697.1</v>
      </c>
      <c r="G54" s="42">
        <f t="shared" si="3"/>
        <v>0</v>
      </c>
      <c r="H54" s="42">
        <f t="shared" si="3"/>
        <v>0</v>
      </c>
    </row>
    <row r="55" spans="1:8" ht="54.75" customHeight="1">
      <c r="A55" s="17" t="s">
        <v>45</v>
      </c>
      <c r="B55" s="50">
        <v>791</v>
      </c>
      <c r="C55" s="29">
        <v>2300300000</v>
      </c>
      <c r="D55" s="29"/>
      <c r="E55" s="45">
        <f t="shared" si="3"/>
        <v>0</v>
      </c>
      <c r="F55" s="45">
        <f t="shared" si="3"/>
        <v>204697.1</v>
      </c>
      <c r="G55" s="44">
        <f t="shared" si="3"/>
        <v>0</v>
      </c>
      <c r="H55" s="44">
        <f t="shared" si="3"/>
        <v>0</v>
      </c>
    </row>
    <row r="56" spans="1:8" ht="12.75">
      <c r="A56" s="17" t="s">
        <v>46</v>
      </c>
      <c r="B56" s="50">
        <v>791</v>
      </c>
      <c r="C56" s="29">
        <v>2300303560</v>
      </c>
      <c r="D56" s="29"/>
      <c r="E56" s="44">
        <f t="shared" si="3"/>
        <v>0</v>
      </c>
      <c r="F56" s="44">
        <f t="shared" si="3"/>
        <v>204697.1</v>
      </c>
      <c r="G56" s="44">
        <f t="shared" si="3"/>
        <v>0</v>
      </c>
      <c r="H56" s="44">
        <f t="shared" si="3"/>
        <v>0</v>
      </c>
    </row>
    <row r="57" spans="1:8" ht="25.5">
      <c r="A57" s="22" t="s">
        <v>66</v>
      </c>
      <c r="B57" s="50">
        <v>791</v>
      </c>
      <c r="C57" s="29">
        <v>2300303560</v>
      </c>
      <c r="D57" s="29">
        <v>200</v>
      </c>
      <c r="E57" s="33">
        <v>0</v>
      </c>
      <c r="F57" s="44">
        <v>204697.1</v>
      </c>
      <c r="G57" s="44">
        <v>0</v>
      </c>
      <c r="H57" s="44">
        <v>0</v>
      </c>
    </row>
    <row r="58" spans="1:8" ht="51">
      <c r="A58" s="15" t="s">
        <v>37</v>
      </c>
      <c r="B58" s="26">
        <v>791</v>
      </c>
      <c r="C58" s="18">
        <v>2400000000</v>
      </c>
      <c r="D58" s="18"/>
      <c r="E58" s="41">
        <f>E59+E68+E74</f>
        <v>178031.97999999998</v>
      </c>
      <c r="F58" s="41">
        <f>F59+F68+F74</f>
        <v>1952408.6</v>
      </c>
      <c r="G58" s="42">
        <f>G59+G68</f>
        <v>1872000</v>
      </c>
      <c r="H58" s="42">
        <f>H59+H68</f>
        <v>1892000</v>
      </c>
    </row>
    <row r="59" spans="1:8" ht="67.5" customHeight="1">
      <c r="A59" s="28" t="s">
        <v>38</v>
      </c>
      <c r="B59" s="50">
        <v>791</v>
      </c>
      <c r="C59" s="19">
        <v>2400100000</v>
      </c>
      <c r="D59" s="19"/>
      <c r="E59" s="45">
        <f>E60+E62+E64+E66</f>
        <v>60434.35999999999</v>
      </c>
      <c r="F59" s="45">
        <f>F60+F62+F64+F66</f>
        <v>901976.0199999999</v>
      </c>
      <c r="G59" s="44">
        <f>G60+G62</f>
        <v>1212000</v>
      </c>
      <c r="H59" s="44">
        <f>H60+H62</f>
        <v>1222000</v>
      </c>
    </row>
    <row r="60" spans="1:8" ht="25.5">
      <c r="A60" s="28" t="s">
        <v>39</v>
      </c>
      <c r="B60" s="50">
        <v>791</v>
      </c>
      <c r="C60" s="19">
        <v>2400106050</v>
      </c>
      <c r="D60" s="19"/>
      <c r="E60" s="44">
        <f>E61</f>
        <v>-10154.26</v>
      </c>
      <c r="F60" s="44">
        <f>F61</f>
        <v>276017.29</v>
      </c>
      <c r="G60" s="44">
        <f>G61</f>
        <v>712000</v>
      </c>
      <c r="H60" s="44">
        <f>H61</f>
        <v>722000</v>
      </c>
    </row>
    <row r="61" spans="1:8" ht="25.5">
      <c r="A61" s="22" t="s">
        <v>66</v>
      </c>
      <c r="B61" s="50">
        <v>791</v>
      </c>
      <c r="C61" s="19">
        <v>2400106050</v>
      </c>
      <c r="D61" s="4" t="s">
        <v>4</v>
      </c>
      <c r="E61" s="44">
        <v>-10154.26</v>
      </c>
      <c r="F61" s="44">
        <v>276017.29</v>
      </c>
      <c r="G61" s="44">
        <v>712000</v>
      </c>
      <c r="H61" s="44">
        <v>722000</v>
      </c>
    </row>
    <row r="62" spans="1:8" ht="76.5">
      <c r="A62" s="17" t="s">
        <v>40</v>
      </c>
      <c r="B62" s="50">
        <v>791</v>
      </c>
      <c r="C62" s="4" t="s">
        <v>41</v>
      </c>
      <c r="D62" s="4"/>
      <c r="E62" s="33">
        <f>E63</f>
        <v>0</v>
      </c>
      <c r="F62" s="43">
        <f>F63</f>
        <v>337270.11</v>
      </c>
      <c r="G62" s="34">
        <f>G63</f>
        <v>500000</v>
      </c>
      <c r="H62" s="34">
        <f>H63</f>
        <v>500000</v>
      </c>
    </row>
    <row r="63" spans="1:8" ht="25.5">
      <c r="A63" s="22" t="s">
        <v>66</v>
      </c>
      <c r="B63" s="50">
        <v>791</v>
      </c>
      <c r="C63" s="4" t="s">
        <v>41</v>
      </c>
      <c r="D63" s="4" t="s">
        <v>4</v>
      </c>
      <c r="E63" s="33">
        <v>0</v>
      </c>
      <c r="F63" s="43">
        <v>337270.11</v>
      </c>
      <c r="G63" s="34">
        <v>500000</v>
      </c>
      <c r="H63" s="34">
        <v>500000</v>
      </c>
    </row>
    <row r="64" spans="1:8" ht="25.5">
      <c r="A64" s="56" t="s">
        <v>110</v>
      </c>
      <c r="B64" s="54" t="s">
        <v>98</v>
      </c>
      <c r="C64" s="4" t="s">
        <v>111</v>
      </c>
      <c r="D64" s="4"/>
      <c r="E64" s="33">
        <f>E65</f>
        <v>70588.62</v>
      </c>
      <c r="F64" s="33">
        <f>F65</f>
        <v>188188.62</v>
      </c>
      <c r="G64" s="34"/>
      <c r="H64" s="34"/>
    </row>
    <row r="65" spans="1:8" ht="25.5">
      <c r="A65" s="22" t="s">
        <v>66</v>
      </c>
      <c r="B65" s="54" t="s">
        <v>98</v>
      </c>
      <c r="C65" s="4" t="s">
        <v>111</v>
      </c>
      <c r="D65" s="4" t="s">
        <v>4</v>
      </c>
      <c r="E65" s="33">
        <v>70588.62</v>
      </c>
      <c r="F65" s="33">
        <v>188188.62</v>
      </c>
      <c r="G65" s="34"/>
      <c r="H65" s="34"/>
    </row>
    <row r="66" spans="1:8" ht="51">
      <c r="A66" s="22" t="s">
        <v>103</v>
      </c>
      <c r="B66" s="54" t="s">
        <v>98</v>
      </c>
      <c r="C66" s="4" t="s">
        <v>104</v>
      </c>
      <c r="D66" s="4"/>
      <c r="E66" s="44">
        <f>E67</f>
        <v>0</v>
      </c>
      <c r="F66" s="44">
        <f>F67</f>
        <v>100500</v>
      </c>
      <c r="G66" s="34"/>
      <c r="H66" s="34"/>
    </row>
    <row r="67" spans="1:8" ht="25.5">
      <c r="A67" s="22" t="s">
        <v>66</v>
      </c>
      <c r="B67" s="54" t="s">
        <v>98</v>
      </c>
      <c r="C67" s="4" t="s">
        <v>104</v>
      </c>
      <c r="D67" s="4" t="s">
        <v>4</v>
      </c>
      <c r="E67" s="44">
        <v>0</v>
      </c>
      <c r="F67" s="44">
        <v>100500</v>
      </c>
      <c r="G67" s="34"/>
      <c r="H67" s="34"/>
    </row>
    <row r="68" spans="1:8" ht="25.5">
      <c r="A68" s="17" t="s">
        <v>42</v>
      </c>
      <c r="B68" s="50">
        <v>791</v>
      </c>
      <c r="C68" s="19">
        <v>2400200000</v>
      </c>
      <c r="D68" s="4"/>
      <c r="E68" s="44">
        <f>E69+E72</f>
        <v>117597.62</v>
      </c>
      <c r="F68" s="44">
        <f>F69+F72</f>
        <v>1049132.58</v>
      </c>
      <c r="G68" s="44">
        <f aca="true" t="shared" si="4" ref="G68:H70">G69</f>
        <v>660000</v>
      </c>
      <c r="H68" s="44">
        <f t="shared" si="4"/>
        <v>670000</v>
      </c>
    </row>
    <row r="69" spans="1:8" ht="25.5">
      <c r="A69" s="28" t="s">
        <v>38</v>
      </c>
      <c r="B69" s="50">
        <v>791</v>
      </c>
      <c r="C69" s="19">
        <v>2400206050</v>
      </c>
      <c r="D69" s="4"/>
      <c r="E69" s="45">
        <f>E70</f>
        <v>117597.62</v>
      </c>
      <c r="F69" s="45">
        <f>F70</f>
        <v>862732.62</v>
      </c>
      <c r="G69" s="44">
        <f t="shared" si="4"/>
        <v>660000</v>
      </c>
      <c r="H69" s="44">
        <f t="shared" si="4"/>
        <v>670000</v>
      </c>
    </row>
    <row r="70" spans="1:8" ht="25.5">
      <c r="A70" s="17" t="s">
        <v>39</v>
      </c>
      <c r="B70" s="50">
        <v>791</v>
      </c>
      <c r="C70" s="19">
        <v>2400206050</v>
      </c>
      <c r="D70" s="4"/>
      <c r="E70" s="34">
        <f>E71</f>
        <v>117597.62</v>
      </c>
      <c r="F70" s="34">
        <f>F71</f>
        <v>862732.62</v>
      </c>
      <c r="G70" s="34">
        <f t="shared" si="4"/>
        <v>660000</v>
      </c>
      <c r="H70" s="34">
        <f t="shared" si="4"/>
        <v>670000</v>
      </c>
    </row>
    <row r="71" spans="1:8" ht="25.5">
      <c r="A71" s="22" t="s">
        <v>66</v>
      </c>
      <c r="B71" s="50">
        <v>791</v>
      </c>
      <c r="C71" s="19">
        <v>2400206050</v>
      </c>
      <c r="D71" s="4" t="s">
        <v>4</v>
      </c>
      <c r="E71" s="43">
        <v>117597.62</v>
      </c>
      <c r="F71" s="34">
        <v>862732.62</v>
      </c>
      <c r="G71" s="34">
        <v>660000</v>
      </c>
      <c r="H71" s="34">
        <v>670000</v>
      </c>
    </row>
    <row r="72" spans="1:8" ht="76.5">
      <c r="A72" s="17" t="s">
        <v>40</v>
      </c>
      <c r="B72" s="54" t="s">
        <v>98</v>
      </c>
      <c r="C72" s="4" t="s">
        <v>102</v>
      </c>
      <c r="D72" s="4"/>
      <c r="E72" s="43">
        <f>E73</f>
        <v>0</v>
      </c>
      <c r="F72" s="43">
        <f>F73</f>
        <v>186399.96</v>
      </c>
      <c r="G72" s="34"/>
      <c r="H72" s="34"/>
    </row>
    <row r="73" spans="1:8" ht="25.5">
      <c r="A73" s="22" t="s">
        <v>66</v>
      </c>
      <c r="B73" s="54" t="s">
        <v>98</v>
      </c>
      <c r="C73" s="4" t="s">
        <v>102</v>
      </c>
      <c r="D73" s="4" t="s">
        <v>4</v>
      </c>
      <c r="E73" s="43">
        <v>0</v>
      </c>
      <c r="F73" s="43">
        <v>186399.96</v>
      </c>
      <c r="G73" s="34"/>
      <c r="H73" s="34"/>
    </row>
    <row r="74" spans="1:8" ht="25.5">
      <c r="A74" s="17" t="s">
        <v>100</v>
      </c>
      <c r="B74" s="54" t="s">
        <v>98</v>
      </c>
      <c r="C74" s="19">
        <v>2400300000</v>
      </c>
      <c r="D74" s="4"/>
      <c r="E74" s="45">
        <f>E75</f>
        <v>0</v>
      </c>
      <c r="F74" s="45">
        <f>F75</f>
        <v>1300</v>
      </c>
      <c r="G74" s="34"/>
      <c r="H74" s="34"/>
    </row>
    <row r="75" spans="1:8" ht="12.75">
      <c r="A75" s="17" t="s">
        <v>101</v>
      </c>
      <c r="B75" s="54" t="s">
        <v>98</v>
      </c>
      <c r="C75" s="19">
        <v>2400306400</v>
      </c>
      <c r="D75" s="4"/>
      <c r="E75" s="34">
        <f>E76</f>
        <v>0</v>
      </c>
      <c r="F75" s="34">
        <f>F76</f>
        <v>1300</v>
      </c>
      <c r="G75" s="34"/>
      <c r="H75" s="34"/>
    </row>
    <row r="76" spans="1:8" ht="25.5">
      <c r="A76" s="22" t="s">
        <v>66</v>
      </c>
      <c r="B76" s="54" t="s">
        <v>98</v>
      </c>
      <c r="C76" s="19">
        <v>2400306400</v>
      </c>
      <c r="D76" s="4" t="s">
        <v>4</v>
      </c>
      <c r="E76" s="44">
        <v>0</v>
      </c>
      <c r="F76" s="43">
        <v>1300</v>
      </c>
      <c r="G76" s="34"/>
      <c r="H76" s="34"/>
    </row>
    <row r="77" spans="1:8" ht="51">
      <c r="A77" s="15" t="s">
        <v>52</v>
      </c>
      <c r="B77" s="26">
        <v>791</v>
      </c>
      <c r="C77" s="16" t="s">
        <v>53</v>
      </c>
      <c r="D77" s="16"/>
      <c r="E77" s="41">
        <f>E78+E81</f>
        <v>22178.75</v>
      </c>
      <c r="F77" s="41">
        <f>F78+F81</f>
        <v>205211.15999999997</v>
      </c>
      <c r="G77" s="42">
        <f>G78+G81</f>
        <v>147000</v>
      </c>
      <c r="H77" s="42">
        <f>H78+H81</f>
        <v>147000</v>
      </c>
    </row>
    <row r="78" spans="1:8" ht="25.5">
      <c r="A78" s="30" t="s">
        <v>54</v>
      </c>
      <c r="B78" s="50">
        <v>791</v>
      </c>
      <c r="C78" s="31">
        <v>2500100000</v>
      </c>
      <c r="D78" s="32"/>
      <c r="E78" s="43">
        <f aca="true" t="shared" si="5" ref="E78:H79">E79</f>
        <v>22281.86</v>
      </c>
      <c r="F78" s="43">
        <f t="shared" si="5"/>
        <v>176714.27</v>
      </c>
      <c r="G78" s="34">
        <f t="shared" si="5"/>
        <v>117000</v>
      </c>
      <c r="H78" s="34">
        <f t="shared" si="5"/>
        <v>117000</v>
      </c>
    </row>
    <row r="79" spans="1:8" ht="25.5">
      <c r="A79" s="30" t="s">
        <v>55</v>
      </c>
      <c r="B79" s="50">
        <v>791</v>
      </c>
      <c r="C79" s="31">
        <v>2500124300</v>
      </c>
      <c r="D79" s="32"/>
      <c r="E79" s="34">
        <f t="shared" si="5"/>
        <v>22281.86</v>
      </c>
      <c r="F79" s="34">
        <f t="shared" si="5"/>
        <v>176714.27</v>
      </c>
      <c r="G79" s="34">
        <f t="shared" si="5"/>
        <v>117000</v>
      </c>
      <c r="H79" s="34">
        <f t="shared" si="5"/>
        <v>117000</v>
      </c>
    </row>
    <row r="80" spans="1:8" ht="25.5">
      <c r="A80" s="30" t="s">
        <v>66</v>
      </c>
      <c r="B80" s="50">
        <v>791</v>
      </c>
      <c r="C80" s="31">
        <v>2500124300</v>
      </c>
      <c r="D80" s="4" t="s">
        <v>4</v>
      </c>
      <c r="E80" s="33">
        <v>22281.86</v>
      </c>
      <c r="F80" s="34">
        <v>176714.27</v>
      </c>
      <c r="G80" s="34">
        <v>117000</v>
      </c>
      <c r="H80" s="34">
        <v>117000</v>
      </c>
    </row>
    <row r="81" spans="1:8" ht="25.5">
      <c r="A81" s="17" t="s">
        <v>56</v>
      </c>
      <c r="B81" s="50">
        <v>791</v>
      </c>
      <c r="C81" s="4" t="s">
        <v>57</v>
      </c>
      <c r="D81" s="4"/>
      <c r="E81" s="34">
        <f>E82+E84</f>
        <v>-103.11</v>
      </c>
      <c r="F81" s="34">
        <f>F82+F84</f>
        <v>28496.89</v>
      </c>
      <c r="G81" s="34">
        <f>G82</f>
        <v>30000</v>
      </c>
      <c r="H81" s="34">
        <f>H82</f>
        <v>30000</v>
      </c>
    </row>
    <row r="82" spans="1:8" ht="25.5">
      <c r="A82" s="17" t="s">
        <v>55</v>
      </c>
      <c r="B82" s="50">
        <v>791</v>
      </c>
      <c r="C82" s="4" t="s">
        <v>58</v>
      </c>
      <c r="D82" s="4"/>
      <c r="E82" s="34">
        <f>E83</f>
        <v>-103.11</v>
      </c>
      <c r="F82" s="34">
        <f>F83</f>
        <v>6896.89</v>
      </c>
      <c r="G82" s="34">
        <f>G83</f>
        <v>30000</v>
      </c>
      <c r="H82" s="34">
        <f>H83</f>
        <v>30000</v>
      </c>
    </row>
    <row r="83" spans="1:8" ht="25.5">
      <c r="A83" s="22" t="s">
        <v>66</v>
      </c>
      <c r="B83" s="50">
        <v>791</v>
      </c>
      <c r="C83" s="4" t="s">
        <v>58</v>
      </c>
      <c r="D83" s="4" t="s">
        <v>4</v>
      </c>
      <c r="E83" s="33">
        <v>-103.11</v>
      </c>
      <c r="F83" s="34">
        <v>6896.89</v>
      </c>
      <c r="G83" s="34">
        <v>30000</v>
      </c>
      <c r="H83" s="34">
        <v>30000</v>
      </c>
    </row>
    <row r="84" spans="1:8" ht="76.5">
      <c r="A84" s="17" t="s">
        <v>40</v>
      </c>
      <c r="B84" s="54" t="s">
        <v>98</v>
      </c>
      <c r="C84" s="4" t="s">
        <v>99</v>
      </c>
      <c r="D84" s="4"/>
      <c r="E84" s="33">
        <f>E85</f>
        <v>0</v>
      </c>
      <c r="F84" s="34">
        <f>F85</f>
        <v>21600</v>
      </c>
      <c r="G84" s="34"/>
      <c r="H84" s="34"/>
    </row>
    <row r="85" spans="1:8" ht="25.5">
      <c r="A85" s="22" t="s">
        <v>66</v>
      </c>
      <c r="B85" s="54" t="s">
        <v>98</v>
      </c>
      <c r="C85" s="4" t="s">
        <v>99</v>
      </c>
      <c r="D85" s="4" t="s">
        <v>4</v>
      </c>
      <c r="E85" s="33">
        <v>0</v>
      </c>
      <c r="F85" s="34">
        <v>21600</v>
      </c>
      <c r="G85" s="34"/>
      <c r="H85" s="34"/>
    </row>
    <row r="86" spans="1:8" ht="12.75">
      <c r="A86" s="15" t="s">
        <v>10</v>
      </c>
      <c r="B86" s="26">
        <v>791</v>
      </c>
      <c r="C86" s="16" t="s">
        <v>59</v>
      </c>
      <c r="D86" s="16"/>
      <c r="E86" s="23">
        <f>E87+E95+E89+E91+E93+E97</f>
        <v>-8724.8</v>
      </c>
      <c r="F86" s="23">
        <f>F87+F95+F89+F91+F93+F97</f>
        <v>179475.2</v>
      </c>
      <c r="G86" s="23">
        <f>G87+G95+G89+G93+G97</f>
        <v>213400</v>
      </c>
      <c r="H86" s="23">
        <f>H87+H95+H89+H93+H97</f>
        <v>337200</v>
      </c>
    </row>
    <row r="87" spans="1:8" ht="25.5">
      <c r="A87" s="17" t="s">
        <v>86</v>
      </c>
      <c r="B87" s="50">
        <v>791</v>
      </c>
      <c r="C87" s="4" t="s">
        <v>87</v>
      </c>
      <c r="D87" s="4"/>
      <c r="E87" s="33"/>
      <c r="F87" s="33">
        <f>F88</f>
        <v>70000</v>
      </c>
      <c r="G87" s="33"/>
      <c r="H87" s="33"/>
    </row>
    <row r="88" spans="1:8" ht="25.5">
      <c r="A88" s="17" t="s">
        <v>66</v>
      </c>
      <c r="B88" s="50">
        <v>791</v>
      </c>
      <c r="C88" s="4" t="s">
        <v>87</v>
      </c>
      <c r="D88" s="4" t="s">
        <v>4</v>
      </c>
      <c r="E88" s="33"/>
      <c r="F88" s="33">
        <v>70000</v>
      </c>
      <c r="G88" s="33"/>
      <c r="H88" s="33"/>
    </row>
    <row r="89" spans="1:8" ht="12.75">
      <c r="A89" s="17" t="s">
        <v>8</v>
      </c>
      <c r="B89" s="50">
        <v>791</v>
      </c>
      <c r="C89" s="27" t="s">
        <v>25</v>
      </c>
      <c r="D89" s="4"/>
      <c r="E89" s="33"/>
      <c r="F89" s="33">
        <f>F90</f>
        <v>20000</v>
      </c>
      <c r="G89" s="33">
        <f>G90</f>
        <v>20000</v>
      </c>
      <c r="H89" s="33">
        <f>H90</f>
        <v>20000</v>
      </c>
    </row>
    <row r="90" spans="1:8" ht="12.75">
      <c r="A90" s="17" t="s">
        <v>7</v>
      </c>
      <c r="B90" s="50">
        <v>791</v>
      </c>
      <c r="C90" s="27" t="s">
        <v>25</v>
      </c>
      <c r="D90" s="4" t="s">
        <v>5</v>
      </c>
      <c r="E90" s="33"/>
      <c r="F90" s="33">
        <v>20000</v>
      </c>
      <c r="G90" s="33">
        <v>20000</v>
      </c>
      <c r="H90" s="33">
        <v>20000</v>
      </c>
    </row>
    <row r="91" spans="1:8" ht="38.25">
      <c r="A91" s="17" t="s">
        <v>106</v>
      </c>
      <c r="B91" s="54" t="s">
        <v>98</v>
      </c>
      <c r="C91" s="4" t="s">
        <v>107</v>
      </c>
      <c r="D91" s="4"/>
      <c r="E91" s="33">
        <f>E92</f>
        <v>0</v>
      </c>
      <c r="F91" s="33">
        <f>F92</f>
        <v>20000</v>
      </c>
      <c r="G91" s="33"/>
      <c r="H91" s="33"/>
    </row>
    <row r="92" spans="1:8" ht="12.75">
      <c r="A92" s="22" t="s">
        <v>108</v>
      </c>
      <c r="B92" s="54" t="s">
        <v>98</v>
      </c>
      <c r="C92" s="4" t="s">
        <v>107</v>
      </c>
      <c r="D92" s="4" t="s">
        <v>109</v>
      </c>
      <c r="E92" s="55">
        <v>0</v>
      </c>
      <c r="F92" s="55">
        <v>20000</v>
      </c>
      <c r="G92" s="33"/>
      <c r="H92" s="33"/>
    </row>
    <row r="93" spans="1:8" ht="25.5">
      <c r="A93" s="22" t="s">
        <v>80</v>
      </c>
      <c r="B93" s="50">
        <v>791</v>
      </c>
      <c r="C93" s="4" t="s">
        <v>62</v>
      </c>
      <c r="D93" s="4"/>
      <c r="E93" s="33"/>
      <c r="F93" s="34">
        <f>F94</f>
        <v>65200</v>
      </c>
      <c r="G93" s="34">
        <f>G94</f>
        <v>65900</v>
      </c>
      <c r="H93" s="34">
        <f>H94</f>
        <v>68200</v>
      </c>
    </row>
    <row r="94" spans="1:8" ht="63.75">
      <c r="A94" s="22" t="s">
        <v>6</v>
      </c>
      <c r="B94" s="50">
        <v>791</v>
      </c>
      <c r="C94" s="4" t="s">
        <v>62</v>
      </c>
      <c r="D94" s="4" t="s">
        <v>3</v>
      </c>
      <c r="E94" s="23"/>
      <c r="F94" s="34">
        <v>65200</v>
      </c>
      <c r="G94" s="34">
        <v>65900</v>
      </c>
      <c r="H94" s="34">
        <v>68200</v>
      </c>
    </row>
    <row r="95" spans="1:8" ht="12.75">
      <c r="A95" s="22" t="s">
        <v>88</v>
      </c>
      <c r="B95" s="50">
        <v>791</v>
      </c>
      <c r="C95" s="19">
        <v>9999974000</v>
      </c>
      <c r="D95" s="4"/>
      <c r="E95" s="43">
        <v>-8724.8</v>
      </c>
      <c r="F95" s="34">
        <v>4275.2</v>
      </c>
      <c r="G95" s="34">
        <f>G96</f>
        <v>12500</v>
      </c>
      <c r="H95" s="34">
        <f>H96</f>
        <v>12000</v>
      </c>
    </row>
    <row r="96" spans="1:8" ht="12.75">
      <c r="A96" s="22" t="s">
        <v>78</v>
      </c>
      <c r="B96" s="50">
        <v>791</v>
      </c>
      <c r="C96" s="19">
        <v>9999974000</v>
      </c>
      <c r="D96" s="4" t="s">
        <v>79</v>
      </c>
      <c r="E96" s="43">
        <v>-8724.8</v>
      </c>
      <c r="F96" s="34">
        <v>4275.2</v>
      </c>
      <c r="G96" s="34">
        <v>12500</v>
      </c>
      <c r="H96" s="34">
        <v>12000</v>
      </c>
    </row>
    <row r="97" spans="1:8" ht="12.75">
      <c r="A97" s="17" t="s">
        <v>15</v>
      </c>
      <c r="B97" s="50">
        <v>791</v>
      </c>
      <c r="C97" s="4" t="s">
        <v>26</v>
      </c>
      <c r="D97" s="4"/>
      <c r="E97" s="33"/>
      <c r="F97" s="34"/>
      <c r="G97" s="34">
        <f>G98</f>
        <v>115000</v>
      </c>
      <c r="H97" s="34">
        <f>H98</f>
        <v>237000</v>
      </c>
    </row>
    <row r="98" spans="1:8" ht="12.75">
      <c r="A98" s="21" t="s">
        <v>16</v>
      </c>
      <c r="B98" s="50">
        <v>791</v>
      </c>
      <c r="C98" s="4" t="s">
        <v>26</v>
      </c>
      <c r="D98" s="20" t="s">
        <v>17</v>
      </c>
      <c r="E98" s="33"/>
      <c r="F98" s="34"/>
      <c r="G98" s="34">
        <v>115000</v>
      </c>
      <c r="H98" s="34">
        <v>237000</v>
      </c>
    </row>
    <row r="101" spans="1:5" ht="15.75">
      <c r="A101" s="51" t="s">
        <v>89</v>
      </c>
      <c r="B101" s="52"/>
      <c r="E101" s="2" t="s">
        <v>90</v>
      </c>
    </row>
  </sheetData>
  <sheetProtection/>
  <mergeCells count="7">
    <mergeCell ref="F10:H10"/>
    <mergeCell ref="A11:G11"/>
    <mergeCell ref="A13:A14"/>
    <mergeCell ref="C13:C14"/>
    <mergeCell ref="D13:D14"/>
    <mergeCell ref="B13:B14"/>
    <mergeCell ref="E13:H13"/>
  </mergeCells>
  <printOptions/>
  <pageMargins left="0.984251968503937" right="0.1968503937007874" top="0.3937007874015748" bottom="0.3937007874015748" header="0.5118110236220472" footer="0.5118110236220472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Raushania</cp:lastModifiedBy>
  <cp:lastPrinted>2017-03-06T05:35:16Z</cp:lastPrinted>
  <dcterms:created xsi:type="dcterms:W3CDTF">2008-10-28T10:40:13Z</dcterms:created>
  <dcterms:modified xsi:type="dcterms:W3CDTF">2019-11-26T06:44:18Z</dcterms:modified>
  <cp:category/>
  <cp:version/>
  <cp:contentType/>
  <cp:contentStatus/>
</cp:coreProperties>
</file>