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826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<sst xmlns="http://schemas.openxmlformats.org/spreadsheetml/2006/main" count="202" uniqueCount="113">
  <si>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</si>
  <si>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</si>
  <si>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</si>
  <si>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</si>
  <si>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</si>
  <si>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</si>
  <si>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</si>
  <si>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</si>
  <si>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</si>
  <si>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</si>
  <si>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</si>
  <si>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</si>
  <si>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</si>
  <si>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к Решению Совета сельского поселения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</si>
  <si>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</si>
  <si>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</si>
  <si>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</si>
  <si>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</si>
  <si>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</si>
  <si>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</si>
  <si>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(рублей)</t>
  </si>
  <si>
    <t>Ведомство</t>
  </si>
  <si>
    <t>Приложение 6</t>
  </si>
  <si>
    <t>Глава муниципального образования</t>
  </si>
  <si>
    <t>2000000000</t>
  </si>
  <si>
    <t>9999907500</t>
  </si>
  <si>
    <t>9999999999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</si>
  <si>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</si>
  <si>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</si>
  <si>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</si>
  <si>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</si>
  <si>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</si>
  <si>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2200000000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</si>
  <si>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</si>
  <si>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2200100000</t>
  </si>
  <si>
    <t>Дорожное хозяйство</t>
  </si>
  <si>
    <t>2200103150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</si>
  <si>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</si>
  <si>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</si>
  <si>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</si>
  <si>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</si>
  <si>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2400174040</t>
  </si>
  <si>
    <t>Основное мероприятие "Содержание и ремонт объектов уличного освещения"</t>
  </si>
  <si>
    <t>Мероприятия в сфере культуры, кинематографии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</si>
  <si>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</si>
  <si>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</si>
  <si>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</si>
  <si>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</si>
  <si>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</si>
  <si>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</si>
  <si>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</si>
  <si>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0700109020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</si>
  <si>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</si>
  <si>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</si>
  <si>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Основное мероприятие "Содержание и обслуживание пожарной машины"</t>
  </si>
  <si>
    <t>Мероприятия по развитию инфраструктуры объектов противопожарной службы</t>
  </si>
  <si>
    <t>Основное мероприятие "Мероприятия в области пожарной безопасности"</t>
  </si>
  <si>
    <t>2500200000</t>
  </si>
  <si>
    <t>2500224300</t>
  </si>
  <si>
    <t>9999900000</t>
  </si>
  <si>
    <t xml:space="preserve">Шушнурский сельсовет муниципального района </t>
  </si>
  <si>
    <t>"О бюджете сельского поселения Шушнурский сельсовет</t>
  </si>
  <si>
    <t>9999951180</t>
  </si>
  <si>
    <t>Изменения</t>
  </si>
  <si>
    <t>Администрация сельского поселения Шушнурский сельсовет муниципального района Краснокамский район Республики Башкортостан</t>
  </si>
  <si>
    <t>Оценка недвижимости, признание прав и регулирование отношений по государственной (муниципальной) собственности</t>
  </si>
  <si>
    <t>Закупка товаров, работ и услуг для обеспечения государственных (муниципальных) нужд</t>
  </si>
  <si>
    <t>1000800000</t>
  </si>
  <si>
    <t>Аппараты органов государственной власти Республики Башкортостан</t>
  </si>
  <si>
    <t>1000802040</t>
  </si>
  <si>
    <t>1000900000</t>
  </si>
  <si>
    <t>1000902030</t>
  </si>
  <si>
    <t>Подпрограмма "Организация и проведение мероприятий в области физической культуры и спорта"</t>
  </si>
  <si>
    <t>2010000000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</si>
  <si>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</si>
  <si>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</si>
  <si>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2010141870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</si>
  <si>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</si>
  <si>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Межбюджетные трансферты</t>
  </si>
  <si>
    <t>500</t>
  </si>
  <si>
    <t>Осуществление первичного воинского учета на территориях, где отсутствуют военные комиссариаты</t>
  </si>
  <si>
    <t>Содержание и обслуживание муниципальной казны</t>
  </si>
  <si>
    <t>0700109040</t>
  </si>
  <si>
    <t>2020 год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</si>
  <si>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</si>
  <si>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</si>
  <si>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Проведение выборов в представительные органы муниципального образования</t>
  </si>
  <si>
    <t>9999900220</t>
  </si>
  <si>
    <t>Иные безвозмездные и безвозвратные перечисления</t>
  </si>
  <si>
    <t>Управляющий делами</t>
  </si>
  <si>
    <t>А.Ф.Усманова</t>
  </si>
  <si>
    <t>С учетом изменений на 2019 год</t>
  </si>
  <si>
    <t>2021 год</t>
  </si>
  <si>
    <t>Ведомственная структура расходов бюджета сельского поселения Шушнурский сельсовет муниципального района Краснокамский район Республики Башкортостан на 2019 - 2021 годы</t>
  </si>
  <si>
    <t xml:space="preserve">Республики Башкортостан на 2019 год </t>
  </si>
  <si>
    <t>и плановый период 2020 и 2021 годов"</t>
  </si>
  <si>
    <t xml:space="preserve">от "18"декабря 2018 года №214 </t>
  </si>
  <si>
    <t>2200174040</t>
  </si>
  <si>
    <t>791</t>
  </si>
  <si>
    <t>2500274040</t>
  </si>
  <si>
    <t>Основное мероприятие "Организация и содержание мест захоронения"</t>
  </si>
  <si>
    <t>Организация и содержание мест захоронения</t>
  </si>
  <si>
    <t>2400274040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</si>
  <si>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</si>
  <si>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24001S2010</t>
  </si>
  <si>
    <t>20001S2010</t>
  </si>
  <si>
    <t>Проведение аварийных спасательных и аварийно - восстановительных работ в результате чрезвычайных ситуаций</t>
  </si>
  <si>
    <t>9999921920</t>
  </si>
  <si>
    <t>Социальное обеспечение и иные выплаты населению</t>
  </si>
  <si>
    <t>300</t>
  </si>
  <si>
    <t xml:space="preserve"> в редакции решения Совета от 14.08.2019 №246</t>
  </si>
  <si>
    <t>Меропрпиятие в области экологии и природопользовании</t>
  </si>
  <si>
    <t>2400141200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</si>
</sst>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1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3" fontId="0" fillId="0" borderId="0" xfId="0" applyNumberForma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3" fontId="3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right"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4" fontId="0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4" fontId="0" fillId="0" borderId="10" xfId="0" applyNumberFormat="1" applyFill="1" applyBorder="1" applyAlignment="1">
      <alignment horizontal="center" vertical="center" shrinkToFit="1"/>
    </xf>
    <xf numFmtId="4" fontId="0" fillId="0" borderId="10" xfId="0" applyNumberFormat="1" applyFill="1" applyBorder="1" applyAlignment="1">
      <alignment horizontal="center" vertical="center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right" wrapText="1"/>
    </xf>
    <xf numFmtId="4" fontId="0" fillId="0" borderId="0" xfId="0" applyNumberFormat="1" applyAlignment="1">
      <alignment horizontal="center"/>
    </xf>
    <xf numFmtId="4" fontId="5" fillId="0" borderId="10" xfId="0" applyNumberFormat="1" applyFont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49" fontId="0" fillId="32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4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shrinkToFit="1"/>
    </xf>
    <xf numFmtId="4" fontId="3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zoomScalePageLayoutView="0" workbookViewId="0" topLeftCell="A11">
      <selection activeCell="E32" sqref="E32:F35"/>
    </sheetView>
  </sheetViews>
  <sheetFormatPr defaultColWidth="9.00390625" defaultRowHeight="12.75"/>
  <cols>
    <col min="1" max="1" width="51.125" style="1" customWidth="1"/>
    <col min="2" max="2" width="9.25390625" style="1" customWidth="1"/>
    <col min="3" max="3" width="11.25390625" style="2" customWidth="1"/>
    <col min="4" max="4" width="7.375" style="2" customWidth="1"/>
    <col min="5" max="5" width="11.75390625" style="38" customWidth="1"/>
    <col min="6" max="6" width="13.00390625" style="38" customWidth="1"/>
    <col min="7" max="7" width="11.75390625" style="6" customWidth="1"/>
    <col min="8" max="8" width="15.375" style="0" customWidth="1"/>
  </cols>
  <sheetData>
    <row r="1" spans="3:8" ht="12.75">
      <c r="C1"/>
      <c r="D1" s="7"/>
      <c r="E1" s="35"/>
      <c r="F1" s="35"/>
      <c r="H1" s="10" t="s">
        <v>22</v>
      </c>
    </row>
    <row r="2" spans="3:8" ht="12.75">
      <c r="C2"/>
      <c r="D2" s="7"/>
      <c r="E2" s="35"/>
      <c r="F2" s="35"/>
      <c r="H2" s="7" t="s">
        <v>13</v>
      </c>
    </row>
    <row r="3" spans="3:8" ht="12.75">
      <c r="C3"/>
      <c r="D3" s="7"/>
      <c r="E3" s="35"/>
      <c r="F3" s="35"/>
      <c r="H3" s="7" t="s">
        <v>60</v>
      </c>
    </row>
    <row r="4" spans="3:8" ht="12.75">
      <c r="C4"/>
      <c r="D4" s="7"/>
      <c r="E4" s="35"/>
      <c r="F4" s="35"/>
      <c r="H4" s="7" t="s">
        <v>2</v>
      </c>
    </row>
    <row r="5" spans="3:8" ht="12.75">
      <c r="C5"/>
      <c r="D5" s="7"/>
      <c r="E5" s="46"/>
      <c r="F5" s="46"/>
      <c r="H5" s="47" t="s">
        <v>96</v>
      </c>
    </row>
    <row r="6" spans="3:8" ht="12.75">
      <c r="C6"/>
      <c r="D6" s="7"/>
      <c r="E6" s="35"/>
      <c r="F6" s="35"/>
      <c r="H6" s="7" t="s">
        <v>61</v>
      </c>
    </row>
    <row r="7" spans="3:8" ht="12.75">
      <c r="C7"/>
      <c r="D7" s="7"/>
      <c r="E7" s="35"/>
      <c r="F7" s="35"/>
      <c r="H7" s="7" t="s">
        <v>14</v>
      </c>
    </row>
    <row r="8" spans="3:8" ht="12.75">
      <c r="C8" s="9"/>
      <c r="D8" s="9"/>
      <c r="E8" s="36"/>
      <c r="F8" s="36"/>
      <c r="H8" s="7" t="s">
        <v>94</v>
      </c>
    </row>
    <row r="9" spans="3:8" ht="12.75">
      <c r="C9" s="8"/>
      <c r="D9" s="8"/>
      <c r="E9" s="37"/>
      <c r="F9" s="37"/>
      <c r="H9" s="7" t="s">
        <v>95</v>
      </c>
    </row>
    <row r="10" spans="3:8" ht="12.75">
      <c r="C10" s="8"/>
      <c r="D10" s="8"/>
      <c r="E10" s="37"/>
      <c r="F10" s="56" t="s">
        <v>110</v>
      </c>
      <c r="G10" s="56"/>
      <c r="H10" s="56"/>
    </row>
    <row r="11" spans="1:7" ht="36.75" customHeight="1">
      <c r="A11" s="57" t="s">
        <v>93</v>
      </c>
      <c r="B11" s="57"/>
      <c r="C11" s="57"/>
      <c r="D11" s="57"/>
      <c r="E11" s="57"/>
      <c r="F11" s="57"/>
      <c r="G11" s="57"/>
    </row>
    <row r="12" ht="12.75">
      <c r="H12" s="11" t="s">
        <v>20</v>
      </c>
    </row>
    <row r="13" spans="1:8" ht="14.25" customHeight="1">
      <c r="A13" s="58" t="s">
        <v>0</v>
      </c>
      <c r="B13" s="60" t="s">
        <v>21</v>
      </c>
      <c r="C13" s="59" t="s">
        <v>18</v>
      </c>
      <c r="D13" s="59" t="s">
        <v>19</v>
      </c>
      <c r="E13" s="62" t="s">
        <v>9</v>
      </c>
      <c r="F13" s="62"/>
      <c r="G13" s="62"/>
      <c r="H13" s="62"/>
    </row>
    <row r="14" spans="1:8" ht="48" customHeight="1">
      <c r="A14" s="58"/>
      <c r="B14" s="61"/>
      <c r="C14" s="59"/>
      <c r="D14" s="59"/>
      <c r="E14" s="39" t="s">
        <v>63</v>
      </c>
      <c r="F14" s="24" t="s">
        <v>91</v>
      </c>
      <c r="G14" s="48" t="s">
        <v>83</v>
      </c>
      <c r="H14" s="48" t="s">
        <v>92</v>
      </c>
    </row>
    <row r="15" spans="1:8" ht="12.75">
      <c r="A15" s="3" t="s">
        <v>1</v>
      </c>
      <c r="B15" s="49"/>
      <c r="C15" s="5"/>
      <c r="D15" s="5"/>
      <c r="E15" s="40">
        <f>E16</f>
        <v>317599.99999999994</v>
      </c>
      <c r="F15" s="40">
        <f>F16</f>
        <v>7945682.06</v>
      </c>
      <c r="G15" s="40">
        <f>G16</f>
        <v>5165300</v>
      </c>
      <c r="H15" s="40">
        <f>H16</f>
        <v>5309100</v>
      </c>
    </row>
    <row r="16" spans="1:8" ht="38.25">
      <c r="A16" s="25" t="s">
        <v>64</v>
      </c>
      <c r="B16" s="26">
        <v>791</v>
      </c>
      <c r="C16" s="5"/>
      <c r="D16" s="5"/>
      <c r="E16" s="40">
        <f>E17+E23+E32+E38+E45+E51+E55+E74+E83</f>
        <v>317599.99999999994</v>
      </c>
      <c r="F16" s="40">
        <f>F17+F23+F32+F38+F45+F51+F55+F74+F83</f>
        <v>7945682.06</v>
      </c>
      <c r="G16" s="40">
        <f>G17+G23+G32+G38+G45+G51+G55+G74+G83</f>
        <v>5165300</v>
      </c>
      <c r="H16" s="40">
        <f>H17+H23+H32+H38+H45+H51+H55+H74+H83</f>
        <v>5309100</v>
      </c>
    </row>
    <row r="17" spans="1:8" s="12" customFormat="1" ht="51">
      <c r="A17" s="15" t="s">
        <v>47</v>
      </c>
      <c r="B17" s="26">
        <v>791</v>
      </c>
      <c r="C17" s="16" t="s">
        <v>48</v>
      </c>
      <c r="D17" s="16"/>
      <c r="E17" s="23">
        <f>E18</f>
        <v>0</v>
      </c>
      <c r="F17" s="23">
        <f>F18</f>
        <v>706316.48</v>
      </c>
      <c r="G17" s="23">
        <f aca="true" t="shared" si="0" ref="G17:H19">G18</f>
        <v>45000</v>
      </c>
      <c r="H17" s="23">
        <f t="shared" si="0"/>
        <v>45000</v>
      </c>
    </row>
    <row r="18" spans="1:8" ht="51">
      <c r="A18" s="17" t="s">
        <v>49</v>
      </c>
      <c r="B18" s="50">
        <v>791</v>
      </c>
      <c r="C18" s="27" t="s">
        <v>50</v>
      </c>
      <c r="D18" s="4"/>
      <c r="E18" s="33">
        <f>E19+E21</f>
        <v>0</v>
      </c>
      <c r="F18" s="33">
        <f>F19+F21</f>
        <v>706316.48</v>
      </c>
      <c r="G18" s="33">
        <f>G19+G21</f>
        <v>45000</v>
      </c>
      <c r="H18" s="33">
        <f>H19+H21</f>
        <v>45000</v>
      </c>
    </row>
    <row r="19" spans="1:8" ht="38.25">
      <c r="A19" s="17" t="s">
        <v>65</v>
      </c>
      <c r="B19" s="50">
        <v>791</v>
      </c>
      <c r="C19" s="27" t="s">
        <v>51</v>
      </c>
      <c r="D19" s="4"/>
      <c r="E19" s="33">
        <f>E20</f>
        <v>0</v>
      </c>
      <c r="F19" s="33">
        <f>F20</f>
        <v>11601.6</v>
      </c>
      <c r="G19" s="33">
        <f t="shared" si="0"/>
        <v>15000</v>
      </c>
      <c r="H19" s="33">
        <f t="shared" si="0"/>
        <v>15000</v>
      </c>
    </row>
    <row r="20" spans="1:8" ht="25.5">
      <c r="A20" s="17" t="s">
        <v>66</v>
      </c>
      <c r="B20" s="50">
        <v>791</v>
      </c>
      <c r="C20" s="27" t="s">
        <v>51</v>
      </c>
      <c r="D20" s="4" t="s">
        <v>4</v>
      </c>
      <c r="E20" s="33">
        <v>0</v>
      </c>
      <c r="F20" s="33">
        <v>11601.6</v>
      </c>
      <c r="G20" s="33">
        <v>15000</v>
      </c>
      <c r="H20" s="33">
        <v>15000</v>
      </c>
    </row>
    <row r="21" spans="1:8" ht="12.75">
      <c r="A21" s="17" t="s">
        <v>81</v>
      </c>
      <c r="B21" s="50">
        <v>791</v>
      </c>
      <c r="C21" s="27" t="s">
        <v>82</v>
      </c>
      <c r="D21" s="4"/>
      <c r="E21" s="33">
        <f>E22</f>
        <v>0</v>
      </c>
      <c r="F21" s="33">
        <f>F22</f>
        <v>694714.88</v>
      </c>
      <c r="G21" s="33">
        <f>G22</f>
        <v>30000</v>
      </c>
      <c r="H21" s="33">
        <f>H22</f>
        <v>30000</v>
      </c>
    </row>
    <row r="22" spans="1:8" ht="12.75">
      <c r="A22" s="17" t="s">
        <v>7</v>
      </c>
      <c r="B22" s="50">
        <v>791</v>
      </c>
      <c r="C22" s="27" t="s">
        <v>82</v>
      </c>
      <c r="D22" s="4" t="s">
        <v>5</v>
      </c>
      <c r="E22" s="53">
        <v>0</v>
      </c>
      <c r="F22" s="33">
        <v>694714.88</v>
      </c>
      <c r="G22" s="33">
        <v>30000</v>
      </c>
      <c r="H22" s="33">
        <v>30000</v>
      </c>
    </row>
    <row r="23" spans="1:8" ht="51">
      <c r="A23" s="15" t="s">
        <v>27</v>
      </c>
      <c r="B23" s="26">
        <v>791</v>
      </c>
      <c r="C23" s="16" t="s">
        <v>28</v>
      </c>
      <c r="D23" s="18"/>
      <c r="E23" s="41">
        <f>E24+E29</f>
        <v>0</v>
      </c>
      <c r="F23" s="41">
        <f>F24+F29</f>
        <v>3245205.52</v>
      </c>
      <c r="G23" s="42">
        <f>G24+G29</f>
        <v>2810900</v>
      </c>
      <c r="H23" s="42">
        <f>H24+H29</f>
        <v>2810900</v>
      </c>
    </row>
    <row r="24" spans="1:8" ht="38.25">
      <c r="A24" s="17" t="s">
        <v>29</v>
      </c>
      <c r="B24" s="50">
        <v>791</v>
      </c>
      <c r="C24" s="27" t="s">
        <v>67</v>
      </c>
      <c r="D24" s="4"/>
      <c r="E24" s="33">
        <f>E25</f>
        <v>0</v>
      </c>
      <c r="F24" s="33">
        <f>F25</f>
        <v>2298805.52</v>
      </c>
      <c r="G24" s="33">
        <f>G25</f>
        <v>2030400</v>
      </c>
      <c r="H24" s="33">
        <f>H25</f>
        <v>2030400</v>
      </c>
    </row>
    <row r="25" spans="1:8" ht="25.5">
      <c r="A25" s="17" t="s">
        <v>68</v>
      </c>
      <c r="B25" s="50">
        <v>791</v>
      </c>
      <c r="C25" s="27" t="s">
        <v>69</v>
      </c>
      <c r="D25" s="4"/>
      <c r="E25" s="33">
        <f>E26+E27+E28</f>
        <v>0</v>
      </c>
      <c r="F25" s="33">
        <f>F26+F27+F28</f>
        <v>2298805.52</v>
      </c>
      <c r="G25" s="33">
        <f>G26+G27+G28</f>
        <v>2030400</v>
      </c>
      <c r="H25" s="33">
        <f>H26+H27+H28</f>
        <v>2030400</v>
      </c>
    </row>
    <row r="26" spans="1:8" ht="63.75">
      <c r="A26" s="17" t="s">
        <v>6</v>
      </c>
      <c r="B26" s="50">
        <v>791</v>
      </c>
      <c r="C26" s="27" t="s">
        <v>69</v>
      </c>
      <c r="D26" s="4" t="s">
        <v>3</v>
      </c>
      <c r="E26" s="33">
        <v>0</v>
      </c>
      <c r="F26" s="33">
        <v>1302500</v>
      </c>
      <c r="G26" s="33">
        <v>1048900</v>
      </c>
      <c r="H26" s="33">
        <v>1048900</v>
      </c>
    </row>
    <row r="27" spans="1:14" s="12" customFormat="1" ht="25.5">
      <c r="A27" s="17" t="s">
        <v>66</v>
      </c>
      <c r="B27" s="50">
        <v>791</v>
      </c>
      <c r="C27" s="27" t="s">
        <v>69</v>
      </c>
      <c r="D27" s="4" t="s">
        <v>4</v>
      </c>
      <c r="E27" s="33">
        <v>0</v>
      </c>
      <c r="F27" s="33">
        <v>944822.52</v>
      </c>
      <c r="G27" s="33">
        <v>950500</v>
      </c>
      <c r="H27" s="33">
        <v>950500</v>
      </c>
      <c r="N27" s="13"/>
    </row>
    <row r="28" spans="1:14" ht="12.75">
      <c r="A28" s="17" t="s">
        <v>7</v>
      </c>
      <c r="B28" s="50">
        <v>791</v>
      </c>
      <c r="C28" s="27" t="s">
        <v>69</v>
      </c>
      <c r="D28" s="4" t="s">
        <v>5</v>
      </c>
      <c r="E28" s="33">
        <v>0</v>
      </c>
      <c r="F28" s="33">
        <v>51483</v>
      </c>
      <c r="G28" s="33">
        <v>31000</v>
      </c>
      <c r="H28" s="33">
        <v>31000</v>
      </c>
      <c r="N28" s="14"/>
    </row>
    <row r="29" spans="1:8" ht="51">
      <c r="A29" s="28" t="s">
        <v>30</v>
      </c>
      <c r="B29" s="50">
        <v>791</v>
      </c>
      <c r="C29" s="27" t="s">
        <v>70</v>
      </c>
      <c r="D29" s="19"/>
      <c r="E29" s="43">
        <f aca="true" t="shared" si="1" ref="E29:H30">E30</f>
        <v>0</v>
      </c>
      <c r="F29" s="45">
        <f t="shared" si="1"/>
        <v>946400</v>
      </c>
      <c r="G29" s="44">
        <f t="shared" si="1"/>
        <v>780500</v>
      </c>
      <c r="H29" s="44">
        <f t="shared" si="1"/>
        <v>780500</v>
      </c>
    </row>
    <row r="30" spans="1:8" ht="15" customHeight="1">
      <c r="A30" s="17" t="s">
        <v>23</v>
      </c>
      <c r="B30" s="50">
        <v>791</v>
      </c>
      <c r="C30" s="27" t="s">
        <v>71</v>
      </c>
      <c r="D30" s="4"/>
      <c r="E30" s="43">
        <f t="shared" si="1"/>
        <v>0</v>
      </c>
      <c r="F30" s="33">
        <f t="shared" si="1"/>
        <v>946400</v>
      </c>
      <c r="G30" s="33">
        <f t="shared" si="1"/>
        <v>780500</v>
      </c>
      <c r="H30" s="33">
        <f t="shared" si="1"/>
        <v>780500</v>
      </c>
    </row>
    <row r="31" spans="1:8" ht="63.75">
      <c r="A31" s="17" t="s">
        <v>6</v>
      </c>
      <c r="B31" s="50">
        <v>791</v>
      </c>
      <c r="C31" s="27" t="s">
        <v>71</v>
      </c>
      <c r="D31" s="4" t="s">
        <v>3</v>
      </c>
      <c r="E31" s="33">
        <v>0</v>
      </c>
      <c r="F31" s="33">
        <v>946400</v>
      </c>
      <c r="G31" s="33">
        <v>780500</v>
      </c>
      <c r="H31" s="33">
        <v>780500</v>
      </c>
    </row>
    <row r="32" spans="1:8" ht="38.25">
      <c r="A32" s="15" t="s">
        <v>84</v>
      </c>
      <c r="B32" s="26">
        <v>791</v>
      </c>
      <c r="C32" s="18">
        <v>1800000000</v>
      </c>
      <c r="D32" s="16"/>
      <c r="E32" s="42">
        <f>E33</f>
        <v>1424</v>
      </c>
      <c r="F32" s="42">
        <f>F33</f>
        <v>51424</v>
      </c>
      <c r="G32" s="42">
        <f>G33</f>
        <v>50000</v>
      </c>
      <c r="H32" s="42">
        <f>H33</f>
        <v>50000</v>
      </c>
    </row>
    <row r="33" spans="1:8" s="12" customFormat="1" ht="38.25">
      <c r="A33" s="17" t="s">
        <v>85</v>
      </c>
      <c r="B33" s="50">
        <v>791</v>
      </c>
      <c r="C33" s="19">
        <v>1800100000</v>
      </c>
      <c r="D33" s="4"/>
      <c r="E33" s="34">
        <f>E34+E36</f>
        <v>1424</v>
      </c>
      <c r="F33" s="34">
        <f>F34+F36</f>
        <v>51424</v>
      </c>
      <c r="G33" s="34">
        <f>G34+G36</f>
        <v>50000</v>
      </c>
      <c r="H33" s="34">
        <f>H34+H36</f>
        <v>50000</v>
      </c>
    </row>
    <row r="34" spans="1:8" s="12" customFormat="1" ht="42.75" customHeight="1">
      <c r="A34" s="17" t="s">
        <v>43</v>
      </c>
      <c r="B34" s="50">
        <v>791</v>
      </c>
      <c r="C34" s="19">
        <v>1800145870</v>
      </c>
      <c r="D34" s="4"/>
      <c r="E34" s="34">
        <f>E35</f>
        <v>1424</v>
      </c>
      <c r="F34" s="34">
        <f>F35</f>
        <v>51424</v>
      </c>
      <c r="G34" s="34">
        <f>G35</f>
        <v>50000</v>
      </c>
      <c r="H34" s="34">
        <f>H35</f>
        <v>50000</v>
      </c>
    </row>
    <row r="35" spans="1:8" s="12" customFormat="1" ht="25.5">
      <c r="A35" s="22" t="s">
        <v>66</v>
      </c>
      <c r="B35" s="50">
        <v>791</v>
      </c>
      <c r="C35" s="19">
        <v>1800145870</v>
      </c>
      <c r="D35" s="4" t="s">
        <v>4</v>
      </c>
      <c r="E35" s="34">
        <v>1424</v>
      </c>
      <c r="F35" s="34">
        <v>51424</v>
      </c>
      <c r="G35" s="34">
        <v>50000</v>
      </c>
      <c r="H35" s="34">
        <v>50000</v>
      </c>
    </row>
    <row r="36" spans="1:8" ht="51">
      <c r="A36" s="22" t="s">
        <v>77</v>
      </c>
      <c r="B36" s="50">
        <v>791</v>
      </c>
      <c r="C36" s="19">
        <v>1800172010</v>
      </c>
      <c r="D36" s="4"/>
      <c r="E36" s="33"/>
      <c r="F36" s="34">
        <f>F37</f>
        <v>0</v>
      </c>
      <c r="G36" s="34">
        <f>G37</f>
        <v>0</v>
      </c>
      <c r="H36" s="34">
        <f>H37</f>
        <v>0</v>
      </c>
    </row>
    <row r="37" spans="1:8" ht="25.5">
      <c r="A37" s="22" t="s">
        <v>66</v>
      </c>
      <c r="B37" s="50">
        <v>791</v>
      </c>
      <c r="C37" s="19">
        <v>1800172010</v>
      </c>
      <c r="D37" s="4" t="s">
        <v>4</v>
      </c>
      <c r="E37" s="23"/>
      <c r="F37" s="34">
        <v>0</v>
      </c>
      <c r="G37" s="34">
        <v>0</v>
      </c>
      <c r="H37" s="34">
        <v>0</v>
      </c>
    </row>
    <row r="38" spans="1:8" ht="38.25">
      <c r="A38" s="15" t="s">
        <v>12</v>
      </c>
      <c r="B38" s="26">
        <v>791</v>
      </c>
      <c r="C38" s="16" t="s">
        <v>24</v>
      </c>
      <c r="D38" s="16"/>
      <c r="E38" s="23">
        <f>E39</f>
        <v>0</v>
      </c>
      <c r="F38" s="23">
        <f>F39</f>
        <v>126700</v>
      </c>
      <c r="G38" s="23">
        <f aca="true" t="shared" si="2" ref="F38:H41">G39</f>
        <v>27000</v>
      </c>
      <c r="H38" s="23">
        <f t="shared" si="2"/>
        <v>27000</v>
      </c>
    </row>
    <row r="39" spans="1:8" ht="25.5">
      <c r="A39" s="17" t="s">
        <v>72</v>
      </c>
      <c r="B39" s="50">
        <v>791</v>
      </c>
      <c r="C39" s="4" t="s">
        <v>73</v>
      </c>
      <c r="D39" s="4"/>
      <c r="E39" s="33">
        <f>E40</f>
        <v>0</v>
      </c>
      <c r="F39" s="33">
        <f>F40</f>
        <v>126700</v>
      </c>
      <c r="G39" s="33">
        <f t="shared" si="2"/>
        <v>27000</v>
      </c>
      <c r="H39" s="33">
        <f t="shared" si="2"/>
        <v>27000</v>
      </c>
    </row>
    <row r="40" spans="1:8" ht="38.25">
      <c r="A40" s="17" t="s">
        <v>74</v>
      </c>
      <c r="B40" s="50">
        <v>791</v>
      </c>
      <c r="C40" s="4" t="s">
        <v>75</v>
      </c>
      <c r="D40" s="4"/>
      <c r="E40" s="33">
        <f>E41+E43</f>
        <v>0</v>
      </c>
      <c r="F40" s="33">
        <f>F41+F43</f>
        <v>126700</v>
      </c>
      <c r="G40" s="33">
        <f>G41</f>
        <v>27000</v>
      </c>
      <c r="H40" s="33">
        <f>H41</f>
        <v>27000</v>
      </c>
    </row>
    <row r="41" spans="1:8" ht="12.75">
      <c r="A41" s="17" t="s">
        <v>11</v>
      </c>
      <c r="B41" s="50">
        <v>791</v>
      </c>
      <c r="C41" s="4" t="s">
        <v>76</v>
      </c>
      <c r="D41" s="4"/>
      <c r="E41" s="33"/>
      <c r="F41" s="33">
        <f t="shared" si="2"/>
        <v>27000</v>
      </c>
      <c r="G41" s="33">
        <f t="shared" si="2"/>
        <v>27000</v>
      </c>
      <c r="H41" s="33">
        <f t="shared" si="2"/>
        <v>27000</v>
      </c>
    </row>
    <row r="42" spans="1:8" ht="25.5">
      <c r="A42" s="22" t="s">
        <v>66</v>
      </c>
      <c r="B42" s="50">
        <v>791</v>
      </c>
      <c r="C42" s="4" t="s">
        <v>76</v>
      </c>
      <c r="D42" s="4" t="s">
        <v>4</v>
      </c>
      <c r="E42" s="33"/>
      <c r="F42" s="34">
        <v>27000</v>
      </c>
      <c r="G42" s="34">
        <v>27000</v>
      </c>
      <c r="H42" s="34">
        <v>27000</v>
      </c>
    </row>
    <row r="43" spans="1:8" ht="51">
      <c r="A43" s="22" t="s">
        <v>103</v>
      </c>
      <c r="B43" s="54" t="s">
        <v>98</v>
      </c>
      <c r="C43" s="4" t="s">
        <v>105</v>
      </c>
      <c r="D43" s="4"/>
      <c r="E43" s="44">
        <f>E44</f>
        <v>0</v>
      </c>
      <c r="F43" s="44">
        <f>F44</f>
        <v>99700</v>
      </c>
      <c r="G43" s="34"/>
      <c r="H43" s="34"/>
    </row>
    <row r="44" spans="1:8" ht="25.5">
      <c r="A44" s="22" t="s">
        <v>66</v>
      </c>
      <c r="B44" s="54" t="s">
        <v>98</v>
      </c>
      <c r="C44" s="4" t="s">
        <v>105</v>
      </c>
      <c r="D44" s="4" t="s">
        <v>4</v>
      </c>
      <c r="E44" s="44">
        <v>0</v>
      </c>
      <c r="F44" s="44">
        <v>99700</v>
      </c>
      <c r="G44" s="34"/>
      <c r="H44" s="34"/>
    </row>
    <row r="45" spans="1:8" ht="38.25">
      <c r="A45" s="15" t="s">
        <v>31</v>
      </c>
      <c r="B45" s="26">
        <v>791</v>
      </c>
      <c r="C45" s="16" t="s">
        <v>32</v>
      </c>
      <c r="D45" s="16"/>
      <c r="E45" s="41">
        <f>E46</f>
        <v>0</v>
      </c>
      <c r="F45" s="41">
        <f>F46</f>
        <v>1465729.93</v>
      </c>
      <c r="G45" s="42"/>
      <c r="H45" s="42"/>
    </row>
    <row r="46" spans="1:8" ht="51">
      <c r="A46" s="17" t="s">
        <v>33</v>
      </c>
      <c r="B46" s="50">
        <v>791</v>
      </c>
      <c r="C46" s="4" t="s">
        <v>34</v>
      </c>
      <c r="D46" s="4"/>
      <c r="E46" s="43">
        <f>E47+E49</f>
        <v>0</v>
      </c>
      <c r="F46" s="43">
        <f>F47+F49</f>
        <v>1465729.93</v>
      </c>
      <c r="G46" s="34"/>
      <c r="H46" s="34"/>
    </row>
    <row r="47" spans="1:8" ht="12.75">
      <c r="A47" s="17" t="s">
        <v>35</v>
      </c>
      <c r="B47" s="50">
        <v>791</v>
      </c>
      <c r="C47" s="4" t="s">
        <v>36</v>
      </c>
      <c r="D47" s="4"/>
      <c r="E47" s="34">
        <f>E48</f>
        <v>0</v>
      </c>
      <c r="F47" s="34">
        <f>F48</f>
        <v>1311000</v>
      </c>
      <c r="G47" s="34"/>
      <c r="H47" s="34"/>
    </row>
    <row r="48" spans="1:8" ht="14.25" customHeight="1">
      <c r="A48" s="22" t="s">
        <v>66</v>
      </c>
      <c r="B48" s="50">
        <v>791</v>
      </c>
      <c r="C48" s="4" t="s">
        <v>36</v>
      </c>
      <c r="D48" s="4" t="s">
        <v>4</v>
      </c>
      <c r="E48" s="33">
        <v>0</v>
      </c>
      <c r="F48" s="34">
        <v>1311000</v>
      </c>
      <c r="G48" s="34"/>
      <c r="H48" s="34"/>
    </row>
    <row r="49" spans="1:8" ht="65.25" customHeight="1">
      <c r="A49" s="17" t="s">
        <v>40</v>
      </c>
      <c r="B49" s="54" t="s">
        <v>98</v>
      </c>
      <c r="C49" s="4" t="s">
        <v>97</v>
      </c>
      <c r="D49" s="4"/>
      <c r="E49" s="33">
        <f>E50</f>
        <v>0</v>
      </c>
      <c r="F49" s="33">
        <f>F50</f>
        <v>154729.93</v>
      </c>
      <c r="G49" s="34"/>
      <c r="H49" s="34"/>
    </row>
    <row r="50" spans="1:8" ht="38.25" customHeight="1">
      <c r="A50" s="22" t="s">
        <v>66</v>
      </c>
      <c r="B50" s="54" t="s">
        <v>98</v>
      </c>
      <c r="C50" s="4" t="s">
        <v>97</v>
      </c>
      <c r="D50" s="4" t="s">
        <v>4</v>
      </c>
      <c r="E50" s="33">
        <v>0</v>
      </c>
      <c r="F50" s="33">
        <v>154729.93</v>
      </c>
      <c r="G50" s="34"/>
      <c r="H50" s="34"/>
    </row>
    <row r="51" spans="1:8" ht="51">
      <c r="A51" s="15" t="s">
        <v>44</v>
      </c>
      <c r="B51" s="26">
        <v>791</v>
      </c>
      <c r="C51" s="18">
        <v>2300000000</v>
      </c>
      <c r="D51" s="18"/>
      <c r="E51" s="41">
        <f aca="true" t="shared" si="3" ref="E51:H53">E52</f>
        <v>0</v>
      </c>
      <c r="F51" s="41">
        <f t="shared" si="3"/>
        <v>204697.1</v>
      </c>
      <c r="G51" s="42">
        <f t="shared" si="3"/>
        <v>0</v>
      </c>
      <c r="H51" s="42">
        <f t="shared" si="3"/>
        <v>0</v>
      </c>
    </row>
    <row r="52" spans="1:8" ht="54.75" customHeight="1">
      <c r="A52" s="17" t="s">
        <v>45</v>
      </c>
      <c r="B52" s="50">
        <v>791</v>
      </c>
      <c r="C52" s="29">
        <v>2300300000</v>
      </c>
      <c r="D52" s="29"/>
      <c r="E52" s="45">
        <f t="shared" si="3"/>
        <v>0</v>
      </c>
      <c r="F52" s="45">
        <f t="shared" si="3"/>
        <v>204697.1</v>
      </c>
      <c r="G52" s="44">
        <f t="shared" si="3"/>
        <v>0</v>
      </c>
      <c r="H52" s="44">
        <f t="shared" si="3"/>
        <v>0</v>
      </c>
    </row>
    <row r="53" spans="1:8" ht="12.75">
      <c r="A53" s="17" t="s">
        <v>46</v>
      </c>
      <c r="B53" s="50">
        <v>791</v>
      </c>
      <c r="C53" s="29">
        <v>2300303560</v>
      </c>
      <c r="D53" s="29"/>
      <c r="E53" s="44">
        <f t="shared" si="3"/>
        <v>0</v>
      </c>
      <c r="F53" s="44">
        <f t="shared" si="3"/>
        <v>204697.1</v>
      </c>
      <c r="G53" s="44">
        <f t="shared" si="3"/>
        <v>0</v>
      </c>
      <c r="H53" s="44">
        <f t="shared" si="3"/>
        <v>0</v>
      </c>
    </row>
    <row r="54" spans="1:8" ht="25.5">
      <c r="A54" s="22" t="s">
        <v>66</v>
      </c>
      <c r="B54" s="50">
        <v>791</v>
      </c>
      <c r="C54" s="29">
        <v>2300303560</v>
      </c>
      <c r="D54" s="29">
        <v>200</v>
      </c>
      <c r="E54" s="33">
        <v>0</v>
      </c>
      <c r="F54" s="44">
        <v>204697.1</v>
      </c>
      <c r="G54" s="44">
        <v>0</v>
      </c>
      <c r="H54" s="44">
        <v>0</v>
      </c>
    </row>
    <row r="55" spans="1:8" ht="51">
      <c r="A55" s="15" t="s">
        <v>37</v>
      </c>
      <c r="B55" s="26">
        <v>791</v>
      </c>
      <c r="C55" s="18">
        <v>2400000000</v>
      </c>
      <c r="D55" s="18"/>
      <c r="E55" s="41">
        <f>E56+E65+E71</f>
        <v>299688.58999999997</v>
      </c>
      <c r="F55" s="41">
        <f>F56+F65+F71</f>
        <v>1774376.6199999999</v>
      </c>
      <c r="G55" s="42">
        <f>G56+G65</f>
        <v>1872000</v>
      </c>
      <c r="H55" s="42">
        <f>H56+H65</f>
        <v>1892000</v>
      </c>
    </row>
    <row r="56" spans="1:8" ht="67.5" customHeight="1">
      <c r="A56" s="28" t="s">
        <v>38</v>
      </c>
      <c r="B56" s="50">
        <v>791</v>
      </c>
      <c r="C56" s="19">
        <v>2400100000</v>
      </c>
      <c r="D56" s="19"/>
      <c r="E56" s="45">
        <f>E57+E59+E61+E63</f>
        <v>299688.58999999997</v>
      </c>
      <c r="F56" s="45">
        <f>F57+F59+F61+F63</f>
        <v>841541.6599999999</v>
      </c>
      <c r="G56" s="44">
        <f>G57+G59</f>
        <v>1212000</v>
      </c>
      <c r="H56" s="44">
        <f>H57+H59</f>
        <v>1222000</v>
      </c>
    </row>
    <row r="57" spans="1:8" ht="25.5">
      <c r="A57" s="28" t="s">
        <v>39</v>
      </c>
      <c r="B57" s="50">
        <v>791</v>
      </c>
      <c r="C57" s="19">
        <v>2400106050</v>
      </c>
      <c r="D57" s="19"/>
      <c r="E57" s="44">
        <f>E58</f>
        <v>182088.59</v>
      </c>
      <c r="F57" s="44">
        <f>F58</f>
        <v>286171.55</v>
      </c>
      <c r="G57" s="44">
        <f>G58</f>
        <v>712000</v>
      </c>
      <c r="H57" s="44">
        <f>H58</f>
        <v>722000</v>
      </c>
    </row>
    <row r="58" spans="1:8" ht="25.5">
      <c r="A58" s="22" t="s">
        <v>66</v>
      </c>
      <c r="B58" s="50">
        <v>791</v>
      </c>
      <c r="C58" s="19">
        <v>2400106050</v>
      </c>
      <c r="D58" s="4" t="s">
        <v>4</v>
      </c>
      <c r="E58" s="44">
        <v>182088.59</v>
      </c>
      <c r="F58" s="44">
        <v>286171.55</v>
      </c>
      <c r="G58" s="44">
        <v>712000</v>
      </c>
      <c r="H58" s="44">
        <v>722000</v>
      </c>
    </row>
    <row r="59" spans="1:8" ht="76.5">
      <c r="A59" s="17" t="s">
        <v>40</v>
      </c>
      <c r="B59" s="50">
        <v>791</v>
      </c>
      <c r="C59" s="4" t="s">
        <v>41</v>
      </c>
      <c r="D59" s="4"/>
      <c r="E59" s="33">
        <f>E60</f>
        <v>0</v>
      </c>
      <c r="F59" s="43">
        <f>F60</f>
        <v>337270.11</v>
      </c>
      <c r="G59" s="34">
        <f>G60</f>
        <v>500000</v>
      </c>
      <c r="H59" s="34">
        <f>H60</f>
        <v>500000</v>
      </c>
    </row>
    <row r="60" spans="1:8" ht="25.5">
      <c r="A60" s="22" t="s">
        <v>66</v>
      </c>
      <c r="B60" s="50">
        <v>791</v>
      </c>
      <c r="C60" s="4" t="s">
        <v>41</v>
      </c>
      <c r="D60" s="4" t="s">
        <v>4</v>
      </c>
      <c r="E60" s="33">
        <v>0</v>
      </c>
      <c r="F60" s="43">
        <v>337270.11</v>
      </c>
      <c r="G60" s="34">
        <v>500000</v>
      </c>
      <c r="H60" s="34">
        <v>500000</v>
      </c>
    </row>
    <row r="61" spans="1:8" ht="25.5">
      <c r="A61" s="63" t="s">
        <v>111</v>
      </c>
      <c r="B61" s="54" t="s">
        <v>98</v>
      </c>
      <c r="C61" s="4" t="s">
        <v>112</v>
      </c>
      <c r="D61" s="4"/>
      <c r="E61" s="33">
        <f>E62</f>
        <v>117600</v>
      </c>
      <c r="F61" s="33">
        <f>F62</f>
        <v>117600</v>
      </c>
      <c r="G61" s="34"/>
      <c r="H61" s="34"/>
    </row>
    <row r="62" spans="1:8" ht="25.5">
      <c r="A62" s="22" t="s">
        <v>66</v>
      </c>
      <c r="B62" s="54" t="s">
        <v>98</v>
      </c>
      <c r="C62" s="4" t="s">
        <v>112</v>
      </c>
      <c r="D62" s="4" t="s">
        <v>4</v>
      </c>
      <c r="E62" s="33">
        <v>117600</v>
      </c>
      <c r="F62" s="33">
        <v>117600</v>
      </c>
      <c r="G62" s="34"/>
      <c r="H62" s="34"/>
    </row>
    <row r="63" spans="1:8" ht="51">
      <c r="A63" s="22" t="s">
        <v>103</v>
      </c>
      <c r="B63" s="54" t="s">
        <v>98</v>
      </c>
      <c r="C63" s="4" t="s">
        <v>104</v>
      </c>
      <c r="D63" s="4"/>
      <c r="E63" s="44">
        <f>E64</f>
        <v>0</v>
      </c>
      <c r="F63" s="44">
        <f>F64</f>
        <v>100500</v>
      </c>
      <c r="G63" s="34"/>
      <c r="H63" s="34"/>
    </row>
    <row r="64" spans="1:8" ht="25.5">
      <c r="A64" s="22" t="s">
        <v>66</v>
      </c>
      <c r="B64" s="54" t="s">
        <v>98</v>
      </c>
      <c r="C64" s="4" t="s">
        <v>104</v>
      </c>
      <c r="D64" s="4" t="s">
        <v>4</v>
      </c>
      <c r="E64" s="44">
        <v>0</v>
      </c>
      <c r="F64" s="44">
        <v>100500</v>
      </c>
      <c r="G64" s="34"/>
      <c r="H64" s="34"/>
    </row>
    <row r="65" spans="1:8" ht="25.5">
      <c r="A65" s="17" t="s">
        <v>42</v>
      </c>
      <c r="B65" s="50">
        <v>791</v>
      </c>
      <c r="C65" s="19">
        <v>2400200000</v>
      </c>
      <c r="D65" s="4"/>
      <c r="E65" s="44">
        <f>E66+E69</f>
        <v>0</v>
      </c>
      <c r="F65" s="44">
        <f>F66+F69</f>
        <v>931534.96</v>
      </c>
      <c r="G65" s="44">
        <f aca="true" t="shared" si="4" ref="G65:H67">G66</f>
        <v>660000</v>
      </c>
      <c r="H65" s="44">
        <f t="shared" si="4"/>
        <v>670000</v>
      </c>
    </row>
    <row r="66" spans="1:8" ht="25.5">
      <c r="A66" s="28" t="s">
        <v>38</v>
      </c>
      <c r="B66" s="50">
        <v>791</v>
      </c>
      <c r="C66" s="19">
        <v>2400206050</v>
      </c>
      <c r="D66" s="4"/>
      <c r="E66" s="45">
        <f>E67</f>
        <v>0</v>
      </c>
      <c r="F66" s="45">
        <f>F67</f>
        <v>745135</v>
      </c>
      <c r="G66" s="44">
        <f t="shared" si="4"/>
        <v>660000</v>
      </c>
      <c r="H66" s="44">
        <f t="shared" si="4"/>
        <v>670000</v>
      </c>
    </row>
    <row r="67" spans="1:8" ht="25.5">
      <c r="A67" s="17" t="s">
        <v>39</v>
      </c>
      <c r="B67" s="50">
        <v>791</v>
      </c>
      <c r="C67" s="19">
        <v>2400206050</v>
      </c>
      <c r="D67" s="4"/>
      <c r="E67" s="34">
        <f>E68</f>
        <v>0</v>
      </c>
      <c r="F67" s="34">
        <f>F68</f>
        <v>745135</v>
      </c>
      <c r="G67" s="34">
        <f t="shared" si="4"/>
        <v>660000</v>
      </c>
      <c r="H67" s="34">
        <f t="shared" si="4"/>
        <v>670000</v>
      </c>
    </row>
    <row r="68" spans="1:8" ht="25.5">
      <c r="A68" s="22" t="s">
        <v>66</v>
      </c>
      <c r="B68" s="50">
        <v>791</v>
      </c>
      <c r="C68" s="19">
        <v>2400206050</v>
      </c>
      <c r="D68" s="4" t="s">
        <v>4</v>
      </c>
      <c r="E68" s="43">
        <v>0</v>
      </c>
      <c r="F68" s="34">
        <v>745135</v>
      </c>
      <c r="G68" s="34">
        <v>660000</v>
      </c>
      <c r="H68" s="34">
        <v>670000</v>
      </c>
    </row>
    <row r="69" spans="1:8" ht="76.5">
      <c r="A69" s="17" t="s">
        <v>40</v>
      </c>
      <c r="B69" s="54" t="s">
        <v>98</v>
      </c>
      <c r="C69" s="4" t="s">
        <v>102</v>
      </c>
      <c r="D69" s="4"/>
      <c r="E69" s="43">
        <f>E70</f>
        <v>0</v>
      </c>
      <c r="F69" s="43">
        <f>F70</f>
        <v>186399.96</v>
      </c>
      <c r="G69" s="34"/>
      <c r="H69" s="34"/>
    </row>
    <row r="70" spans="1:8" ht="25.5">
      <c r="A70" s="22" t="s">
        <v>66</v>
      </c>
      <c r="B70" s="54" t="s">
        <v>98</v>
      </c>
      <c r="C70" s="4" t="s">
        <v>102</v>
      </c>
      <c r="D70" s="4" t="s">
        <v>4</v>
      </c>
      <c r="E70" s="43">
        <v>0</v>
      </c>
      <c r="F70" s="43">
        <v>186399.96</v>
      </c>
      <c r="G70" s="34"/>
      <c r="H70" s="34"/>
    </row>
    <row r="71" spans="1:8" ht="25.5">
      <c r="A71" s="17" t="s">
        <v>100</v>
      </c>
      <c r="B71" s="54" t="s">
        <v>98</v>
      </c>
      <c r="C71" s="19">
        <v>2400300000</v>
      </c>
      <c r="D71" s="4"/>
      <c r="E71" s="45">
        <f>E72</f>
        <v>0</v>
      </c>
      <c r="F71" s="45">
        <f>F72</f>
        <v>1300</v>
      </c>
      <c r="G71" s="34"/>
      <c r="H71" s="34"/>
    </row>
    <row r="72" spans="1:8" ht="12.75">
      <c r="A72" s="17" t="s">
        <v>101</v>
      </c>
      <c r="B72" s="54" t="s">
        <v>98</v>
      </c>
      <c r="C72" s="19">
        <v>2400306400</v>
      </c>
      <c r="D72" s="4"/>
      <c r="E72" s="34">
        <f>E73</f>
        <v>0</v>
      </c>
      <c r="F72" s="34">
        <f>F73</f>
        <v>1300</v>
      </c>
      <c r="G72" s="34"/>
      <c r="H72" s="34"/>
    </row>
    <row r="73" spans="1:8" ht="25.5">
      <c r="A73" s="22" t="s">
        <v>66</v>
      </c>
      <c r="B73" s="54" t="s">
        <v>98</v>
      </c>
      <c r="C73" s="19">
        <v>2400306400</v>
      </c>
      <c r="D73" s="4" t="s">
        <v>4</v>
      </c>
      <c r="E73" s="44">
        <v>0</v>
      </c>
      <c r="F73" s="43">
        <v>1300</v>
      </c>
      <c r="G73" s="34"/>
      <c r="H73" s="34"/>
    </row>
    <row r="74" spans="1:8" ht="51">
      <c r="A74" s="15" t="s">
        <v>52</v>
      </c>
      <c r="B74" s="26">
        <v>791</v>
      </c>
      <c r="C74" s="16" t="s">
        <v>53</v>
      </c>
      <c r="D74" s="16"/>
      <c r="E74" s="41">
        <f>E75+E78</f>
        <v>16487.41</v>
      </c>
      <c r="F74" s="41">
        <f>F75+F78</f>
        <v>183032.41</v>
      </c>
      <c r="G74" s="42">
        <f>G75+G78</f>
        <v>147000</v>
      </c>
      <c r="H74" s="42">
        <f>H75+H78</f>
        <v>147000</v>
      </c>
    </row>
    <row r="75" spans="1:8" ht="25.5">
      <c r="A75" s="30" t="s">
        <v>54</v>
      </c>
      <c r="B75" s="50">
        <v>791</v>
      </c>
      <c r="C75" s="31">
        <v>2500100000</v>
      </c>
      <c r="D75" s="32"/>
      <c r="E75" s="43">
        <f aca="true" t="shared" si="5" ref="E75:H76">E76</f>
        <v>16487.41</v>
      </c>
      <c r="F75" s="43">
        <f t="shared" si="5"/>
        <v>154432.41</v>
      </c>
      <c r="G75" s="34">
        <f t="shared" si="5"/>
        <v>117000</v>
      </c>
      <c r="H75" s="34">
        <f t="shared" si="5"/>
        <v>117000</v>
      </c>
    </row>
    <row r="76" spans="1:8" ht="25.5">
      <c r="A76" s="30" t="s">
        <v>55</v>
      </c>
      <c r="B76" s="50">
        <v>791</v>
      </c>
      <c r="C76" s="31">
        <v>2500124300</v>
      </c>
      <c r="D76" s="32"/>
      <c r="E76" s="34">
        <f t="shared" si="5"/>
        <v>16487.41</v>
      </c>
      <c r="F76" s="34">
        <f t="shared" si="5"/>
        <v>154432.41</v>
      </c>
      <c r="G76" s="34">
        <f t="shared" si="5"/>
        <v>117000</v>
      </c>
      <c r="H76" s="34">
        <f t="shared" si="5"/>
        <v>117000</v>
      </c>
    </row>
    <row r="77" spans="1:8" ht="25.5">
      <c r="A77" s="30" t="s">
        <v>66</v>
      </c>
      <c r="B77" s="50">
        <v>791</v>
      </c>
      <c r="C77" s="31">
        <v>2500124300</v>
      </c>
      <c r="D77" s="4" t="s">
        <v>4</v>
      </c>
      <c r="E77" s="33">
        <v>16487.41</v>
      </c>
      <c r="F77" s="34">
        <v>154432.41</v>
      </c>
      <c r="G77" s="34">
        <v>117000</v>
      </c>
      <c r="H77" s="34">
        <v>117000</v>
      </c>
    </row>
    <row r="78" spans="1:8" ht="25.5">
      <c r="A78" s="17" t="s">
        <v>56</v>
      </c>
      <c r="B78" s="50">
        <v>791</v>
      </c>
      <c r="C78" s="4" t="s">
        <v>57</v>
      </c>
      <c r="D78" s="4"/>
      <c r="E78" s="34">
        <f>E79+E81</f>
        <v>0</v>
      </c>
      <c r="F78" s="34">
        <f>F79+F81</f>
        <v>28600</v>
      </c>
      <c r="G78" s="34">
        <f>G79</f>
        <v>30000</v>
      </c>
      <c r="H78" s="34">
        <f>H79</f>
        <v>30000</v>
      </c>
    </row>
    <row r="79" spans="1:8" ht="25.5">
      <c r="A79" s="17" t="s">
        <v>55</v>
      </c>
      <c r="B79" s="50">
        <v>791</v>
      </c>
      <c r="C79" s="4" t="s">
        <v>58</v>
      </c>
      <c r="D79" s="4"/>
      <c r="E79" s="34">
        <f>E80</f>
        <v>0</v>
      </c>
      <c r="F79" s="34">
        <f>F80</f>
        <v>7000</v>
      </c>
      <c r="G79" s="34">
        <f>G80</f>
        <v>30000</v>
      </c>
      <c r="H79" s="34">
        <f>H80</f>
        <v>30000</v>
      </c>
    </row>
    <row r="80" spans="1:8" ht="25.5">
      <c r="A80" s="22" t="s">
        <v>66</v>
      </c>
      <c r="B80" s="50">
        <v>791</v>
      </c>
      <c r="C80" s="4" t="s">
        <v>58</v>
      </c>
      <c r="D80" s="4" t="s">
        <v>4</v>
      </c>
      <c r="E80" s="33">
        <v>0</v>
      </c>
      <c r="F80" s="34">
        <v>7000</v>
      </c>
      <c r="G80" s="34">
        <v>30000</v>
      </c>
      <c r="H80" s="34">
        <v>30000</v>
      </c>
    </row>
    <row r="81" spans="1:8" ht="76.5">
      <c r="A81" s="17" t="s">
        <v>40</v>
      </c>
      <c r="B81" s="54" t="s">
        <v>98</v>
      </c>
      <c r="C81" s="4" t="s">
        <v>99</v>
      </c>
      <c r="D81" s="4"/>
      <c r="E81" s="33">
        <f>E82</f>
        <v>0</v>
      </c>
      <c r="F81" s="34">
        <f>F82</f>
        <v>21600</v>
      </c>
      <c r="G81" s="34"/>
      <c r="H81" s="34"/>
    </row>
    <row r="82" spans="1:8" ht="25.5">
      <c r="A82" s="22" t="s">
        <v>66</v>
      </c>
      <c r="B82" s="54" t="s">
        <v>98</v>
      </c>
      <c r="C82" s="4" t="s">
        <v>99</v>
      </c>
      <c r="D82" s="4" t="s">
        <v>4</v>
      </c>
      <c r="E82" s="33">
        <v>0</v>
      </c>
      <c r="F82" s="34">
        <v>21600</v>
      </c>
      <c r="G82" s="34"/>
      <c r="H82" s="34"/>
    </row>
    <row r="83" spans="1:8" ht="12.75">
      <c r="A83" s="15" t="s">
        <v>10</v>
      </c>
      <c r="B83" s="26">
        <v>791</v>
      </c>
      <c r="C83" s="16" t="s">
        <v>59</v>
      </c>
      <c r="D83" s="16"/>
      <c r="E83" s="23">
        <f>E84+E92+E86+E88+E90+E94</f>
        <v>0</v>
      </c>
      <c r="F83" s="23">
        <f>F84+F92+F86+F88+F90+F94</f>
        <v>188200</v>
      </c>
      <c r="G83" s="23">
        <f>G84+G92+G86+G90+G94</f>
        <v>213400</v>
      </c>
      <c r="H83" s="23">
        <f>H84+H92+H86+H90+H94</f>
        <v>337200</v>
      </c>
    </row>
    <row r="84" spans="1:8" ht="25.5">
      <c r="A84" s="17" t="s">
        <v>86</v>
      </c>
      <c r="B84" s="50">
        <v>791</v>
      </c>
      <c r="C84" s="4" t="s">
        <v>87</v>
      </c>
      <c r="D84" s="4"/>
      <c r="E84" s="33"/>
      <c r="F84" s="33">
        <f>F85</f>
        <v>70000</v>
      </c>
      <c r="G84" s="33"/>
      <c r="H84" s="33"/>
    </row>
    <row r="85" spans="1:8" ht="25.5">
      <c r="A85" s="17" t="s">
        <v>66</v>
      </c>
      <c r="B85" s="50">
        <v>791</v>
      </c>
      <c r="C85" s="4" t="s">
        <v>87</v>
      </c>
      <c r="D85" s="4" t="s">
        <v>4</v>
      </c>
      <c r="E85" s="33"/>
      <c r="F85" s="33">
        <v>70000</v>
      </c>
      <c r="G85" s="33"/>
      <c r="H85" s="33"/>
    </row>
    <row r="86" spans="1:8" ht="12.75">
      <c r="A86" s="17" t="s">
        <v>8</v>
      </c>
      <c r="B86" s="50">
        <v>791</v>
      </c>
      <c r="C86" s="27" t="s">
        <v>25</v>
      </c>
      <c r="D86" s="4"/>
      <c r="E86" s="33"/>
      <c r="F86" s="33">
        <f>F87</f>
        <v>20000</v>
      </c>
      <c r="G86" s="33">
        <f>G87</f>
        <v>20000</v>
      </c>
      <c r="H86" s="33">
        <f>H87</f>
        <v>20000</v>
      </c>
    </row>
    <row r="87" spans="1:8" ht="12.75">
      <c r="A87" s="17" t="s">
        <v>7</v>
      </c>
      <c r="B87" s="50">
        <v>791</v>
      </c>
      <c r="C87" s="27" t="s">
        <v>25</v>
      </c>
      <c r="D87" s="4" t="s">
        <v>5</v>
      </c>
      <c r="E87" s="33"/>
      <c r="F87" s="33">
        <v>20000</v>
      </c>
      <c r="G87" s="33">
        <v>20000</v>
      </c>
      <c r="H87" s="33">
        <v>20000</v>
      </c>
    </row>
    <row r="88" spans="1:8" ht="38.25">
      <c r="A88" s="17" t="s">
        <v>106</v>
      </c>
      <c r="B88" s="54" t="s">
        <v>98</v>
      </c>
      <c r="C88" s="4" t="s">
        <v>107</v>
      </c>
      <c r="D88" s="4"/>
      <c r="E88" s="33">
        <f>E89</f>
        <v>0</v>
      </c>
      <c r="F88" s="33">
        <f>F89</f>
        <v>20000</v>
      </c>
      <c r="G88" s="33"/>
      <c r="H88" s="33"/>
    </row>
    <row r="89" spans="1:8" ht="12.75">
      <c r="A89" s="22" t="s">
        <v>108</v>
      </c>
      <c r="B89" s="54" t="s">
        <v>98</v>
      </c>
      <c r="C89" s="4" t="s">
        <v>107</v>
      </c>
      <c r="D89" s="4" t="s">
        <v>109</v>
      </c>
      <c r="E89" s="55">
        <v>0</v>
      </c>
      <c r="F89" s="55">
        <v>20000</v>
      </c>
      <c r="G89" s="33"/>
      <c r="H89" s="33"/>
    </row>
    <row r="90" spans="1:8" ht="25.5">
      <c r="A90" s="22" t="s">
        <v>80</v>
      </c>
      <c r="B90" s="50">
        <v>791</v>
      </c>
      <c r="C90" s="4" t="s">
        <v>62</v>
      </c>
      <c r="D90" s="4"/>
      <c r="E90" s="33"/>
      <c r="F90" s="34">
        <f>F91</f>
        <v>65200</v>
      </c>
      <c r="G90" s="34">
        <f>G91</f>
        <v>65900</v>
      </c>
      <c r="H90" s="34">
        <f>H91</f>
        <v>68200</v>
      </c>
    </row>
    <row r="91" spans="1:8" ht="63.75">
      <c r="A91" s="22" t="s">
        <v>6</v>
      </c>
      <c r="B91" s="50">
        <v>791</v>
      </c>
      <c r="C91" s="4" t="s">
        <v>62</v>
      </c>
      <c r="D91" s="4" t="s">
        <v>3</v>
      </c>
      <c r="E91" s="23"/>
      <c r="F91" s="34">
        <v>65200</v>
      </c>
      <c r="G91" s="34">
        <v>65900</v>
      </c>
      <c r="H91" s="34">
        <v>68200</v>
      </c>
    </row>
    <row r="92" spans="1:8" ht="12.75">
      <c r="A92" s="22" t="s">
        <v>88</v>
      </c>
      <c r="B92" s="50">
        <v>791</v>
      </c>
      <c r="C92" s="19">
        <v>9999974000</v>
      </c>
      <c r="D92" s="4"/>
      <c r="E92" s="33"/>
      <c r="F92" s="34">
        <f>F93</f>
        <v>13000</v>
      </c>
      <c r="G92" s="34">
        <f>G93</f>
        <v>12500</v>
      </c>
      <c r="H92" s="34">
        <f>H93</f>
        <v>12000</v>
      </c>
    </row>
    <row r="93" spans="1:8" ht="12.75">
      <c r="A93" s="22" t="s">
        <v>78</v>
      </c>
      <c r="B93" s="50">
        <v>791</v>
      </c>
      <c r="C93" s="19">
        <v>9999974000</v>
      </c>
      <c r="D93" s="4" t="s">
        <v>79</v>
      </c>
      <c r="E93" s="33"/>
      <c r="F93" s="34">
        <v>13000</v>
      </c>
      <c r="G93" s="34">
        <v>12500</v>
      </c>
      <c r="H93" s="34">
        <v>12000</v>
      </c>
    </row>
    <row r="94" spans="1:8" ht="12.75">
      <c r="A94" s="17" t="s">
        <v>15</v>
      </c>
      <c r="B94" s="50">
        <v>791</v>
      </c>
      <c r="C94" s="4" t="s">
        <v>26</v>
      </c>
      <c r="D94" s="4"/>
      <c r="E94" s="33"/>
      <c r="F94" s="34"/>
      <c r="G94" s="34">
        <f>G95</f>
        <v>115000</v>
      </c>
      <c r="H94" s="34">
        <f>H95</f>
        <v>237000</v>
      </c>
    </row>
    <row r="95" spans="1:8" ht="12.75">
      <c r="A95" s="21" t="s">
        <v>16</v>
      </c>
      <c r="B95" s="50">
        <v>791</v>
      </c>
      <c r="C95" s="4" t="s">
        <v>26</v>
      </c>
      <c r="D95" s="20" t="s">
        <v>17</v>
      </c>
      <c r="E95" s="33"/>
      <c r="F95" s="34"/>
      <c r="G95" s="34">
        <v>115000</v>
      </c>
      <c r="H95" s="34">
        <v>237000</v>
      </c>
    </row>
    <row r="98" spans="1:5" ht="15.75">
      <c r="A98" s="51" t="s">
        <v>89</v>
      </c>
      <c r="B98" s="52"/>
      <c r="E98" s="2" t="s">
        <v>90</v>
      </c>
    </row>
  </sheetData>
  <sheetProtection/>
  <mergeCells count="7">
    <mergeCell ref="F10:H10"/>
    <mergeCell ref="A11:G11"/>
    <mergeCell ref="A13:A14"/>
    <mergeCell ref="C13:C14"/>
    <mergeCell ref="D13:D14"/>
    <mergeCell ref="B13:B14"/>
    <mergeCell ref="E13:H13"/>
  </mergeCells>
  <printOptions/>
  <pageMargins left="0.984251968503937" right="0.1968503937007874" top="0.3937007874015748" bottom="0.3937007874015748" header="0.5118110236220472" footer="0.5118110236220472"/>
  <pageSetup fitToHeight="1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Raushania</cp:lastModifiedBy>
  <cp:lastPrinted>2017-03-06T05:35:16Z</cp:lastPrinted>
  <dcterms:created xsi:type="dcterms:W3CDTF">2008-10-28T10:40:13Z</dcterms:created>
  <dcterms:modified xsi:type="dcterms:W3CDTF">2019-08-23T10:50:21Z</dcterms:modified>
  <cp:category/>
  <cp:version/>
  <cp:contentType/>
  <cp:contentStatus/>
</cp:coreProperties>
</file>