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81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<sst xmlns="http://schemas.openxmlformats.org/spreadsheetml/2006/main" count="204" uniqueCount="125">
  <si>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</si>
  <si>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</si>
  <si>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</si>
  <si>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</si>
  <si>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</si>
  <si>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</si>
  <si>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</si>
  <si>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</si>
  <si>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</si>
  <si>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</si>
  <si>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</si>
  <si>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</si>
  <si>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</si>
  <si>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</si>
  <si>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</si>
  <si>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</si>
  <si>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</si>
  <si>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</si>
  <si>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</si>
  <si>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</si>
  <si>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(рублей)</t>
  </si>
  <si>
    <t>Ведомство</t>
  </si>
  <si>
    <t>Приложение 6</t>
  </si>
  <si>
    <t>Глава муниципального образования</t>
  </si>
  <si>
    <t>2000000000</t>
  </si>
  <si>
    <t>9999907500</t>
  </si>
  <si>
    <t>9999999999</t>
  </si>
  <si>
    <t>2019 год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</si>
  <si>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</si>
  <si>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</si>
  <si>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</si>
  <si>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</si>
  <si>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</si>
  <si>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</si>
  <si>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</si>
  <si>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</si>
  <si>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</si>
  <si>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</si>
  <si>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</si>
  <si>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</si>
  <si>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</si>
  <si>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</si>
  <si>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</si>
  <si>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</si>
  <si>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</si>
  <si>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</si>
  <si>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</si>
  <si>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</si>
  <si>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</si>
  <si>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</si>
  <si>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</si>
  <si>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</si>
  <si>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</si>
  <si>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</si>
  <si>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</si>
  <si>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Мероприятия по развитию инфраструктуры объектов противопожарной службы</t>
  </si>
  <si>
    <t>Основное мероприятие "Мероприятия в области пожарной безопасности"</t>
  </si>
  <si>
    <t>2500200000</t>
  </si>
  <si>
    <t>2500224300</t>
  </si>
  <si>
    <t>9999900000</t>
  </si>
  <si>
    <t xml:space="preserve">Шушнурский сельсовет муниципального района </t>
  </si>
  <si>
    <t>"О бюджете сельского поселения Шушнурский сельсовет</t>
  </si>
  <si>
    <t>9999951180</t>
  </si>
  <si>
    <t>Изменения</t>
  </si>
  <si>
    <t>Администрация сельского поселения Шушнурский сельсовет муниципального района Краснокамский район Республики Башкортостан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</si>
  <si>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</si>
  <si>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</si>
  <si>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1000800000</t>
  </si>
  <si>
    <t>Аппараты органов государственной власти Республики Башкортостан</t>
  </si>
  <si>
    <t>1000802040</t>
  </si>
  <si>
    <t>1000900000</t>
  </si>
  <si>
    <t>1000902030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</si>
  <si>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</si>
  <si>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</si>
  <si>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</si>
  <si>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</si>
  <si>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2010141870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</si>
  <si>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</si>
  <si>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Межбюджетные трансферты</t>
  </si>
  <si>
    <t>500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</si>
  <si>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</si>
  <si>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</si>
  <si>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Ведомственная структура расходов бюджета сельского поселения Шушнурский сельсовет муниципального района Краснокамский район Республики Башкортостан на 2018 - 2020 годы</t>
  </si>
  <si>
    <t xml:space="preserve">Республики Башкортостан на 2018 год </t>
  </si>
  <si>
    <t>и плановый период 2019 и 2020 годов"</t>
  </si>
  <si>
    <t>Основное мероприятие "Исполнение полномочий в области земельных ресурсов"</t>
  </si>
  <si>
    <t>Проведение работ по землеустройству</t>
  </si>
  <si>
    <t>0700300000</t>
  </si>
  <si>
    <t>0700303330</t>
  </si>
  <si>
    <t>Основное мероприятие "Организация и содержание мест захоронения"</t>
  </si>
  <si>
    <t>Организация и содержание мест захоронения</t>
  </si>
  <si>
    <t>Содержание и обслуживание муниципальной казны</t>
  </si>
  <si>
    <t>0700109040</t>
  </si>
  <si>
    <t>от "18"декабря 2017 года № 145</t>
  </si>
  <si>
    <t>С учетом изменений на 2018 год</t>
  </si>
  <si>
    <t>2020 год</t>
  </si>
  <si>
    <t>Муниципальная программа "Развитие культуры и искусства"</t>
  </si>
  <si>
    <t>1800000000</t>
  </si>
  <si>
    <t/>
  </si>
  <si>
    <t>Основное мероприятие "Организация досуга и культурного отдыха населения"</t>
  </si>
  <si>
    <t>1800100000</t>
  </si>
  <si>
    <t>мероприятие в сфере культуры и оразования</t>
  </si>
  <si>
    <t>1800145870</t>
  </si>
  <si>
    <t xml:space="preserve">Прочая закупка товаров, работ и услуг для обеспечения государственных (муниципальных) нужд </t>
  </si>
  <si>
    <t>244</t>
  </si>
  <si>
    <t xml:space="preserve">Управляющий делами:                                                                                    </t>
  </si>
  <si>
    <t>А.Ф.Усманова</t>
  </si>
  <si>
    <t>Проведение выборов в представительные органы муниципального образования</t>
  </si>
  <si>
    <t>Закупка товаров, работ и услуг для государственных (муниципальных) нужд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</si>
  <si>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</si>
  <si>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Социальное обеспечение и иные выплаты населению</t>
  </si>
  <si>
    <t>300</t>
  </si>
  <si>
    <t>2200174040</t>
  </si>
  <si>
    <t>Муниципальная программа "Организация временного трудоустройства безработных граждан"</t>
  </si>
  <si>
    <t>0800000000</t>
  </si>
  <si>
    <t>Основное мероприятие "организация временной занятости несовершеннолетних гражданв свободное от учебы время"</t>
  </si>
  <si>
    <t>0800100000</t>
  </si>
  <si>
    <t>Активные мероприятия по содействию занятости населения</t>
  </si>
  <si>
    <t>0800105140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</si>
  <si>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</si>
  <si>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24001S2010</t>
  </si>
  <si>
    <t>791</t>
  </si>
  <si>
    <t>в редакции решения Совета от 03.12.2018 № 212</t>
  </si>
  <si>
    <t>9999974000</t>
  </si>
  <si>
    <t>Иные безвозмездные и безвозвратные  перечисления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</si>
</sst>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0" xfId="0" applyNumberForma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/>
    </xf>
    <xf numFmtId="4" fontId="6" fillId="0" borderId="10" xfId="0" applyNumberFormat="1" applyFont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0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center" shrinkToFit="1"/>
    </xf>
    <xf numFmtId="4" fontId="3" fillId="0" borderId="0" xfId="0" applyNumberFormat="1" applyFont="1" applyAlignment="1">
      <alignment horizontal="right"/>
    </xf>
    <xf numFmtId="4" fontId="3" fillId="32" borderId="0" xfId="0" applyNumberFormat="1" applyFont="1" applyFill="1" applyAlignment="1">
      <alignment horizontal="right"/>
    </xf>
    <xf numFmtId="3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" fontId="0" fillId="32" borderId="10" xfId="0" applyNumberFormat="1" applyFill="1" applyBorder="1" applyAlignment="1">
      <alignment horizontal="center"/>
    </xf>
    <xf numFmtId="4" fontId="4" fillId="32" borderId="0" xfId="0" applyNumberFormat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tabSelected="1" zoomScalePageLayoutView="0" workbookViewId="0" topLeftCell="A1">
      <selection activeCell="F15" sqref="F15"/>
    </sheetView>
  </sheetViews>
  <sheetFormatPr defaultColWidth="9.00390625" defaultRowHeight="12.75"/>
  <cols>
    <col min="1" max="1" width="51.125" style="1" customWidth="1"/>
    <col min="2" max="2" width="9.25390625" style="1" customWidth="1"/>
    <col min="3" max="3" width="11.25390625" style="2" customWidth="1"/>
    <col min="4" max="4" width="7.375" style="2" customWidth="1"/>
    <col min="5" max="5" width="11.75390625" style="40" customWidth="1"/>
    <col min="6" max="6" width="13.00390625" style="40" customWidth="1"/>
    <col min="7" max="7" width="11.75390625" style="6" customWidth="1"/>
    <col min="8" max="8" width="12.125" style="0" customWidth="1"/>
  </cols>
  <sheetData>
    <row r="1" spans="3:8" ht="12.75">
      <c r="C1"/>
      <c r="D1" s="7"/>
      <c r="E1" s="37"/>
      <c r="F1" s="37"/>
      <c r="H1" s="11" t="s">
        <v>22</v>
      </c>
    </row>
    <row r="2" spans="3:8" ht="12.75">
      <c r="C2"/>
      <c r="D2" s="7"/>
      <c r="E2" s="37"/>
      <c r="F2" s="37"/>
      <c r="H2" s="7" t="s">
        <v>13</v>
      </c>
    </row>
    <row r="3" spans="3:8" ht="12.75">
      <c r="C3"/>
      <c r="D3" s="7"/>
      <c r="E3" s="37"/>
      <c r="F3" s="37"/>
      <c r="H3" s="7" t="s">
        <v>60</v>
      </c>
    </row>
    <row r="4" spans="3:8" ht="12.75">
      <c r="C4"/>
      <c r="D4" s="7"/>
      <c r="E4" s="37"/>
      <c r="F4" s="37"/>
      <c r="H4" s="7" t="s">
        <v>2</v>
      </c>
    </row>
    <row r="5" spans="3:8" ht="12.75">
      <c r="C5"/>
      <c r="D5" s="7"/>
      <c r="E5" s="52"/>
      <c r="F5" s="52"/>
      <c r="H5" s="53" t="s">
        <v>93</v>
      </c>
    </row>
    <row r="6" spans="3:8" ht="12.75">
      <c r="C6"/>
      <c r="D6" s="7"/>
      <c r="E6" s="37"/>
      <c r="F6" s="37"/>
      <c r="H6" s="7" t="s">
        <v>61</v>
      </c>
    </row>
    <row r="7" spans="3:8" ht="12.75">
      <c r="C7"/>
      <c r="D7" s="7"/>
      <c r="E7" s="37"/>
      <c r="F7" s="37"/>
      <c r="H7" s="7" t="s">
        <v>14</v>
      </c>
    </row>
    <row r="8" spans="3:8" ht="12.75">
      <c r="C8" s="10"/>
      <c r="D8" s="10"/>
      <c r="E8" s="38"/>
      <c r="F8" s="38"/>
      <c r="H8" s="7" t="s">
        <v>83</v>
      </c>
    </row>
    <row r="9" spans="3:8" ht="12.75">
      <c r="C9" s="8"/>
      <c r="D9" s="8"/>
      <c r="E9" s="39"/>
      <c r="F9" s="39"/>
      <c r="H9" s="7" t="s">
        <v>84</v>
      </c>
    </row>
    <row r="10" spans="3:8" ht="12.75">
      <c r="C10" s="8"/>
      <c r="D10" s="8"/>
      <c r="E10" s="65" t="s">
        <v>122</v>
      </c>
      <c r="F10" s="65"/>
      <c r="G10" s="65"/>
      <c r="H10" s="65"/>
    </row>
    <row r="11" spans="1:7" ht="36.75" customHeight="1">
      <c r="A11" s="67" t="s">
        <v>82</v>
      </c>
      <c r="B11" s="67"/>
      <c r="C11" s="67"/>
      <c r="D11" s="67"/>
      <c r="E11" s="67"/>
      <c r="F11" s="67"/>
      <c r="G11" s="67"/>
    </row>
    <row r="12" ht="12.75">
      <c r="H12" s="12" t="s">
        <v>20</v>
      </c>
    </row>
    <row r="13" spans="1:8" ht="14.25" customHeight="1">
      <c r="A13" s="68" t="s">
        <v>0</v>
      </c>
      <c r="B13" s="70" t="s">
        <v>21</v>
      </c>
      <c r="C13" s="69" t="s">
        <v>18</v>
      </c>
      <c r="D13" s="69" t="s">
        <v>19</v>
      </c>
      <c r="E13" s="72" t="s">
        <v>9</v>
      </c>
      <c r="F13" s="72"/>
      <c r="G13" s="72"/>
      <c r="H13" s="72"/>
    </row>
    <row r="14" spans="1:8" ht="48" customHeight="1">
      <c r="A14" s="68"/>
      <c r="B14" s="71"/>
      <c r="C14" s="69"/>
      <c r="D14" s="69"/>
      <c r="E14" s="41" t="s">
        <v>63</v>
      </c>
      <c r="F14" s="25" t="s">
        <v>94</v>
      </c>
      <c r="G14" s="54" t="s">
        <v>27</v>
      </c>
      <c r="H14" s="54" t="s">
        <v>95</v>
      </c>
    </row>
    <row r="15" spans="1:8" ht="12.75">
      <c r="A15" s="3" t="s">
        <v>1</v>
      </c>
      <c r="B15" s="3"/>
      <c r="C15" s="5"/>
      <c r="D15" s="5"/>
      <c r="E15" s="42">
        <f>E16</f>
        <v>1105304.3</v>
      </c>
      <c r="F15" s="42">
        <f>F16</f>
        <v>9189260.500000002</v>
      </c>
      <c r="G15" s="42">
        <f>G16</f>
        <v>5165180</v>
      </c>
      <c r="H15" s="42">
        <f>H16</f>
        <v>5371700</v>
      </c>
    </row>
    <row r="16" spans="1:8" ht="38.25">
      <c r="A16" s="26" t="s">
        <v>64</v>
      </c>
      <c r="B16" s="27">
        <v>791</v>
      </c>
      <c r="C16" s="5"/>
      <c r="D16" s="5"/>
      <c r="E16" s="42">
        <f>E17+E27+E31+E40+E44+E49+E55+E59+E82+E89</f>
        <v>1105304.3</v>
      </c>
      <c r="F16" s="42">
        <f>F17+F27+F31+F40+F44+F49+F55+F59+F82+F89</f>
        <v>9189260.500000002</v>
      </c>
      <c r="G16" s="42">
        <f>G17+G31+G40+G44+G49+G55+G59+G82+G89</f>
        <v>5165180</v>
      </c>
      <c r="H16" s="42">
        <f>H17+H31+H40+H44+H49+H55+H59+H82+H89</f>
        <v>5371700</v>
      </c>
    </row>
    <row r="17" spans="1:8" s="13" customFormat="1" ht="51">
      <c r="A17" s="16" t="s">
        <v>47</v>
      </c>
      <c r="B17" s="27">
        <v>791</v>
      </c>
      <c r="C17" s="17" t="s">
        <v>48</v>
      </c>
      <c r="D17" s="17"/>
      <c r="E17" s="24">
        <f>E18+E24</f>
        <v>-12728</v>
      </c>
      <c r="F17" s="24">
        <f>F18+F24</f>
        <v>881469.8</v>
      </c>
      <c r="G17" s="24">
        <f aca="true" t="shared" si="0" ref="G17:H19">G18</f>
        <v>15000</v>
      </c>
      <c r="H17" s="24">
        <f t="shared" si="0"/>
        <v>15000</v>
      </c>
    </row>
    <row r="18" spans="1:8" ht="51">
      <c r="A18" s="18" t="s">
        <v>49</v>
      </c>
      <c r="B18" s="28">
        <v>791</v>
      </c>
      <c r="C18" s="29" t="s">
        <v>50</v>
      </c>
      <c r="D18" s="4"/>
      <c r="E18" s="35">
        <f>E19+E21</f>
        <v>-14247</v>
      </c>
      <c r="F18" s="35">
        <f>F19+F21</f>
        <v>180796.4</v>
      </c>
      <c r="G18" s="35">
        <f t="shared" si="0"/>
        <v>15000</v>
      </c>
      <c r="H18" s="35">
        <f t="shared" si="0"/>
        <v>15000</v>
      </c>
    </row>
    <row r="19" spans="1:8" ht="38.25">
      <c r="A19" s="18" t="s">
        <v>65</v>
      </c>
      <c r="B19" s="28">
        <v>791</v>
      </c>
      <c r="C19" s="29" t="s">
        <v>51</v>
      </c>
      <c r="D19" s="4"/>
      <c r="E19" s="35">
        <f>E20</f>
        <v>-13996.01</v>
      </c>
      <c r="F19" s="35">
        <f>F20</f>
        <v>1003.99</v>
      </c>
      <c r="G19" s="35">
        <f t="shared" si="0"/>
        <v>15000</v>
      </c>
      <c r="H19" s="35">
        <f t="shared" si="0"/>
        <v>15000</v>
      </c>
    </row>
    <row r="20" spans="1:8" ht="25.5">
      <c r="A20" s="18" t="s">
        <v>66</v>
      </c>
      <c r="B20" s="28">
        <v>791</v>
      </c>
      <c r="C20" s="29" t="s">
        <v>51</v>
      </c>
      <c r="D20" s="4" t="s">
        <v>4</v>
      </c>
      <c r="E20" s="35">
        <v>-13996.01</v>
      </c>
      <c r="F20" s="35">
        <v>1003.99</v>
      </c>
      <c r="G20" s="35">
        <v>15000</v>
      </c>
      <c r="H20" s="35">
        <v>15000</v>
      </c>
    </row>
    <row r="21" spans="1:8" ht="12.75">
      <c r="A21" s="18" t="s">
        <v>91</v>
      </c>
      <c r="B21" s="28">
        <v>791</v>
      </c>
      <c r="C21" s="50" t="s">
        <v>92</v>
      </c>
      <c r="D21" s="4"/>
      <c r="E21" s="35">
        <f>E22+E23</f>
        <v>-250.99</v>
      </c>
      <c r="F21" s="35">
        <f>F22+F23</f>
        <v>179792.41</v>
      </c>
      <c r="G21" s="35"/>
      <c r="H21" s="35"/>
    </row>
    <row r="22" spans="1:8" ht="25.5">
      <c r="A22" s="18" t="s">
        <v>66</v>
      </c>
      <c r="B22" s="28">
        <v>791</v>
      </c>
      <c r="C22" s="50" t="s">
        <v>92</v>
      </c>
      <c r="D22" s="4" t="s">
        <v>4</v>
      </c>
      <c r="E22" s="35">
        <v>-250.99</v>
      </c>
      <c r="F22" s="35">
        <v>157554.72</v>
      </c>
      <c r="G22" s="35"/>
      <c r="H22" s="35"/>
    </row>
    <row r="23" spans="1:8" ht="12.75">
      <c r="A23" s="18" t="s">
        <v>7</v>
      </c>
      <c r="B23" s="28">
        <v>791</v>
      </c>
      <c r="C23" s="50" t="s">
        <v>92</v>
      </c>
      <c r="D23" s="4" t="s">
        <v>5</v>
      </c>
      <c r="E23" s="35">
        <v>0</v>
      </c>
      <c r="F23" s="35">
        <v>22237.69</v>
      </c>
      <c r="G23" s="35"/>
      <c r="H23" s="35"/>
    </row>
    <row r="24" spans="1:8" ht="25.5">
      <c r="A24" s="23" t="s">
        <v>85</v>
      </c>
      <c r="B24" s="28">
        <v>791</v>
      </c>
      <c r="C24" s="4" t="s">
        <v>87</v>
      </c>
      <c r="D24" s="4"/>
      <c r="E24" s="35">
        <f>E25</f>
        <v>1519</v>
      </c>
      <c r="F24" s="35">
        <f>F25</f>
        <v>700673.4</v>
      </c>
      <c r="G24" s="35"/>
      <c r="H24" s="35"/>
    </row>
    <row r="25" spans="1:8" ht="12.75">
      <c r="A25" s="23" t="s">
        <v>86</v>
      </c>
      <c r="B25" s="28">
        <v>791</v>
      </c>
      <c r="C25" s="4" t="s">
        <v>88</v>
      </c>
      <c r="D25" s="4"/>
      <c r="E25" s="35">
        <f>E26</f>
        <v>1519</v>
      </c>
      <c r="F25" s="35">
        <f>F26</f>
        <v>700673.4</v>
      </c>
      <c r="G25" s="35"/>
      <c r="H25" s="35"/>
    </row>
    <row r="26" spans="1:8" ht="25.5">
      <c r="A26" s="23" t="s">
        <v>66</v>
      </c>
      <c r="B26" s="28">
        <v>791</v>
      </c>
      <c r="C26" s="4" t="s">
        <v>88</v>
      </c>
      <c r="D26" s="4" t="s">
        <v>4</v>
      </c>
      <c r="E26" s="35">
        <v>1519</v>
      </c>
      <c r="F26" s="36">
        <v>700673.4</v>
      </c>
      <c r="G26" s="35"/>
      <c r="H26" s="35"/>
    </row>
    <row r="27" spans="1:8" ht="38.25">
      <c r="A27" s="16" t="s">
        <v>113</v>
      </c>
      <c r="B27" s="27">
        <v>791</v>
      </c>
      <c r="C27" s="17" t="s">
        <v>114</v>
      </c>
      <c r="D27" s="17"/>
      <c r="E27" s="62">
        <f aca="true" t="shared" si="1" ref="E27:F29">E28</f>
        <v>0</v>
      </c>
      <c r="F27" s="62">
        <f t="shared" si="1"/>
        <v>6259.2</v>
      </c>
      <c r="G27" s="35"/>
      <c r="H27" s="35"/>
    </row>
    <row r="28" spans="1:8" ht="38.25">
      <c r="A28" s="49" t="s">
        <v>115</v>
      </c>
      <c r="B28" s="28">
        <v>791</v>
      </c>
      <c r="C28" s="50" t="s">
        <v>116</v>
      </c>
      <c r="D28" s="50"/>
      <c r="E28" s="51">
        <f t="shared" si="1"/>
        <v>0</v>
      </c>
      <c r="F28" s="51">
        <f t="shared" si="1"/>
        <v>6259.2</v>
      </c>
      <c r="G28" s="35"/>
      <c r="H28" s="35"/>
    </row>
    <row r="29" spans="1:8" ht="25.5">
      <c r="A29" s="49" t="s">
        <v>117</v>
      </c>
      <c r="B29" s="28">
        <v>791</v>
      </c>
      <c r="C29" s="50" t="s">
        <v>118</v>
      </c>
      <c r="D29" s="50"/>
      <c r="E29" s="51">
        <f t="shared" si="1"/>
        <v>0</v>
      </c>
      <c r="F29" s="51">
        <f t="shared" si="1"/>
        <v>6259.2</v>
      </c>
      <c r="G29" s="35"/>
      <c r="H29" s="35"/>
    </row>
    <row r="30" spans="1:8" ht="25.5">
      <c r="A30" s="23" t="s">
        <v>66</v>
      </c>
      <c r="B30" s="28">
        <v>791</v>
      </c>
      <c r="C30" s="50" t="s">
        <v>118</v>
      </c>
      <c r="D30" s="50" t="s">
        <v>4</v>
      </c>
      <c r="E30" s="51">
        <v>0</v>
      </c>
      <c r="F30" s="51">
        <v>6259.2</v>
      </c>
      <c r="G30" s="35"/>
      <c r="H30" s="35"/>
    </row>
    <row r="31" spans="1:14" s="13" customFormat="1" ht="51">
      <c r="A31" s="16" t="s">
        <v>28</v>
      </c>
      <c r="B31" s="27">
        <v>791</v>
      </c>
      <c r="C31" s="17" t="s">
        <v>29</v>
      </c>
      <c r="D31" s="19"/>
      <c r="E31" s="24">
        <f>E32+E37</f>
        <v>1009490.76</v>
      </c>
      <c r="F31" s="43">
        <f>F32+F37</f>
        <v>3901627.16</v>
      </c>
      <c r="G31" s="43">
        <f>G32+G37</f>
        <v>2673280</v>
      </c>
      <c r="H31" s="43">
        <f>H32+H37</f>
        <v>2745200</v>
      </c>
      <c r="N31" s="14"/>
    </row>
    <row r="32" spans="1:14" ht="38.25">
      <c r="A32" s="18" t="s">
        <v>30</v>
      </c>
      <c r="B32" s="28">
        <v>791</v>
      </c>
      <c r="C32" s="29" t="s">
        <v>67</v>
      </c>
      <c r="D32" s="4"/>
      <c r="E32" s="51">
        <f>E33</f>
        <v>885046.54</v>
      </c>
      <c r="F32" s="35">
        <f>F33</f>
        <v>2906036.94</v>
      </c>
      <c r="G32" s="35">
        <f>G33</f>
        <v>1902114</v>
      </c>
      <c r="H32" s="35">
        <f>H33</f>
        <v>1952334</v>
      </c>
      <c r="N32" s="15"/>
    </row>
    <row r="33" spans="1:8" ht="25.5">
      <c r="A33" s="18" t="s">
        <v>68</v>
      </c>
      <c r="B33" s="28">
        <v>791</v>
      </c>
      <c r="C33" s="29" t="s">
        <v>69</v>
      </c>
      <c r="D33" s="4"/>
      <c r="E33" s="44">
        <f>E34+E35+E36</f>
        <v>885046.54</v>
      </c>
      <c r="F33" s="35">
        <f>F34+F35+F36</f>
        <v>2906036.94</v>
      </c>
      <c r="G33" s="35">
        <f>G34+G35+G36</f>
        <v>1902114</v>
      </c>
      <c r="H33" s="35">
        <f>H34+H35+H36</f>
        <v>1952334</v>
      </c>
    </row>
    <row r="34" spans="1:8" ht="15" customHeight="1">
      <c r="A34" s="18" t="s">
        <v>6</v>
      </c>
      <c r="B34" s="28">
        <v>791</v>
      </c>
      <c r="C34" s="29" t="s">
        <v>69</v>
      </c>
      <c r="D34" s="4" t="s">
        <v>3</v>
      </c>
      <c r="E34" s="35">
        <v>290774.64</v>
      </c>
      <c r="F34" s="35">
        <v>1476598.64</v>
      </c>
      <c r="G34" s="61">
        <v>1147614</v>
      </c>
      <c r="H34" s="61">
        <v>1197834</v>
      </c>
    </row>
    <row r="35" spans="1:8" ht="25.5">
      <c r="A35" s="18" t="s">
        <v>66</v>
      </c>
      <c r="B35" s="28">
        <v>791</v>
      </c>
      <c r="C35" s="29" t="s">
        <v>69</v>
      </c>
      <c r="D35" s="4" t="s">
        <v>4</v>
      </c>
      <c r="E35" s="35">
        <v>596771.9</v>
      </c>
      <c r="F35" s="35">
        <v>1400938.3</v>
      </c>
      <c r="G35" s="35">
        <v>723500</v>
      </c>
      <c r="H35" s="35">
        <v>723500</v>
      </c>
    </row>
    <row r="36" spans="1:8" ht="12.75">
      <c r="A36" s="18" t="s">
        <v>7</v>
      </c>
      <c r="B36" s="28">
        <v>791</v>
      </c>
      <c r="C36" s="29" t="s">
        <v>69</v>
      </c>
      <c r="D36" s="4" t="s">
        <v>5</v>
      </c>
      <c r="E36" s="35">
        <v>-2500</v>
      </c>
      <c r="F36" s="35">
        <v>28500</v>
      </c>
      <c r="G36" s="35">
        <v>31000</v>
      </c>
      <c r="H36" s="35">
        <v>31000</v>
      </c>
    </row>
    <row r="37" spans="1:8" s="13" customFormat="1" ht="51">
      <c r="A37" s="30" t="s">
        <v>31</v>
      </c>
      <c r="B37" s="28">
        <v>791</v>
      </c>
      <c r="C37" s="29" t="s">
        <v>70</v>
      </c>
      <c r="D37" s="20"/>
      <c r="E37" s="45">
        <f aca="true" t="shared" si="2" ref="E37:H38">E38</f>
        <v>124444.22</v>
      </c>
      <c r="F37" s="45">
        <f t="shared" si="2"/>
        <v>995590.22</v>
      </c>
      <c r="G37" s="45">
        <f t="shared" si="2"/>
        <v>771166</v>
      </c>
      <c r="H37" s="45">
        <f t="shared" si="2"/>
        <v>792866</v>
      </c>
    </row>
    <row r="38" spans="1:8" s="13" customFormat="1" ht="19.5" customHeight="1">
      <c r="A38" s="18" t="s">
        <v>23</v>
      </c>
      <c r="B38" s="28">
        <v>791</v>
      </c>
      <c r="C38" s="29" t="s">
        <v>71</v>
      </c>
      <c r="D38" s="4"/>
      <c r="E38" s="35">
        <f t="shared" si="2"/>
        <v>124444.22</v>
      </c>
      <c r="F38" s="35">
        <f t="shared" si="2"/>
        <v>995590.22</v>
      </c>
      <c r="G38" s="35">
        <f t="shared" si="2"/>
        <v>771166</v>
      </c>
      <c r="H38" s="35">
        <f t="shared" si="2"/>
        <v>792866</v>
      </c>
    </row>
    <row r="39" spans="1:8" s="13" customFormat="1" ht="63.75">
      <c r="A39" s="18" t="s">
        <v>6</v>
      </c>
      <c r="B39" s="28">
        <v>791</v>
      </c>
      <c r="C39" s="29" t="s">
        <v>71</v>
      </c>
      <c r="D39" s="4" t="s">
        <v>3</v>
      </c>
      <c r="E39" s="35">
        <v>124444.22</v>
      </c>
      <c r="F39" s="35">
        <v>995590.22</v>
      </c>
      <c r="G39" s="61">
        <v>771166</v>
      </c>
      <c r="H39" s="61">
        <v>792866</v>
      </c>
    </row>
    <row r="40" spans="1:8" s="13" customFormat="1" ht="25.5">
      <c r="A40" s="55" t="s">
        <v>96</v>
      </c>
      <c r="B40" s="28">
        <v>791</v>
      </c>
      <c r="C40" s="58" t="s">
        <v>97</v>
      </c>
      <c r="D40" s="58" t="s">
        <v>98</v>
      </c>
      <c r="E40" s="24">
        <f aca="true" t="shared" si="3" ref="E40:H42">E41</f>
        <v>15000</v>
      </c>
      <c r="F40" s="24">
        <f t="shared" si="3"/>
        <v>60500</v>
      </c>
      <c r="G40" s="24">
        <f t="shared" si="3"/>
        <v>32000</v>
      </c>
      <c r="H40" s="24">
        <f t="shared" si="3"/>
        <v>32000</v>
      </c>
    </row>
    <row r="41" spans="1:8" s="13" customFormat="1" ht="25.5">
      <c r="A41" s="57" t="s">
        <v>99</v>
      </c>
      <c r="B41" s="28">
        <v>791</v>
      </c>
      <c r="C41" s="56" t="s">
        <v>100</v>
      </c>
      <c r="D41" s="56"/>
      <c r="E41" s="35">
        <f t="shared" si="3"/>
        <v>15000</v>
      </c>
      <c r="F41" s="35">
        <f t="shared" si="3"/>
        <v>60500</v>
      </c>
      <c r="G41" s="35">
        <f t="shared" si="3"/>
        <v>32000</v>
      </c>
      <c r="H41" s="35">
        <f t="shared" si="3"/>
        <v>32000</v>
      </c>
    </row>
    <row r="42" spans="1:8" s="13" customFormat="1" ht="15">
      <c r="A42" s="57" t="s">
        <v>101</v>
      </c>
      <c r="B42" s="28">
        <v>791</v>
      </c>
      <c r="C42" s="56" t="s">
        <v>102</v>
      </c>
      <c r="D42" s="56"/>
      <c r="E42" s="35">
        <f t="shared" si="3"/>
        <v>15000</v>
      </c>
      <c r="F42" s="35">
        <f t="shared" si="3"/>
        <v>60500</v>
      </c>
      <c r="G42" s="35">
        <f t="shared" si="3"/>
        <v>32000</v>
      </c>
      <c r="H42" s="35">
        <f t="shared" si="3"/>
        <v>32000</v>
      </c>
    </row>
    <row r="43" spans="1:8" s="13" customFormat="1" ht="25.5">
      <c r="A43" s="57" t="s">
        <v>103</v>
      </c>
      <c r="B43" s="28">
        <v>791</v>
      </c>
      <c r="C43" s="56" t="s">
        <v>102</v>
      </c>
      <c r="D43" s="56" t="s">
        <v>104</v>
      </c>
      <c r="E43" s="35">
        <v>15000</v>
      </c>
      <c r="F43" s="36">
        <v>60500</v>
      </c>
      <c r="G43" s="35">
        <v>32000</v>
      </c>
      <c r="H43" s="35">
        <v>32000</v>
      </c>
    </row>
    <row r="44" spans="1:8" ht="38.25">
      <c r="A44" s="16" t="s">
        <v>12</v>
      </c>
      <c r="B44" s="27">
        <v>791</v>
      </c>
      <c r="C44" s="17" t="s">
        <v>24</v>
      </c>
      <c r="D44" s="17"/>
      <c r="E44" s="24">
        <f aca="true" t="shared" si="4" ref="E44:F46">E45</f>
        <v>-15000</v>
      </c>
      <c r="F44" s="24">
        <f t="shared" si="4"/>
        <v>16500</v>
      </c>
      <c r="G44" s="24">
        <f aca="true" t="shared" si="5" ref="E44:H47">G45</f>
        <v>24500</v>
      </c>
      <c r="H44" s="24">
        <f t="shared" si="5"/>
        <v>24500</v>
      </c>
    </row>
    <row r="45" spans="1:8" ht="25.5">
      <c r="A45" s="18" t="s">
        <v>72</v>
      </c>
      <c r="B45" s="28">
        <v>791</v>
      </c>
      <c r="C45" s="4" t="s">
        <v>73</v>
      </c>
      <c r="D45" s="4"/>
      <c r="E45" s="35">
        <f t="shared" si="4"/>
        <v>-15000</v>
      </c>
      <c r="F45" s="35">
        <f t="shared" si="4"/>
        <v>16500</v>
      </c>
      <c r="G45" s="35">
        <f t="shared" si="5"/>
        <v>24500</v>
      </c>
      <c r="H45" s="35">
        <f t="shared" si="5"/>
        <v>24500</v>
      </c>
    </row>
    <row r="46" spans="1:8" ht="38.25">
      <c r="A46" s="18" t="s">
        <v>74</v>
      </c>
      <c r="B46" s="28">
        <v>791</v>
      </c>
      <c r="C46" s="4" t="s">
        <v>75</v>
      </c>
      <c r="D46" s="4"/>
      <c r="E46" s="35">
        <f t="shared" si="4"/>
        <v>-15000</v>
      </c>
      <c r="F46" s="35">
        <f t="shared" si="4"/>
        <v>16500</v>
      </c>
      <c r="G46" s="35">
        <f>G47</f>
        <v>24500</v>
      </c>
      <c r="H46" s="35">
        <f>H47</f>
        <v>24500</v>
      </c>
    </row>
    <row r="47" spans="1:8" ht="12.75">
      <c r="A47" s="18" t="s">
        <v>11</v>
      </c>
      <c r="B47" s="28">
        <v>791</v>
      </c>
      <c r="C47" s="4" t="s">
        <v>76</v>
      </c>
      <c r="D47" s="4"/>
      <c r="E47" s="35">
        <f t="shared" si="5"/>
        <v>-15000</v>
      </c>
      <c r="F47" s="35">
        <f t="shared" si="5"/>
        <v>16500</v>
      </c>
      <c r="G47" s="35">
        <f t="shared" si="5"/>
        <v>24500</v>
      </c>
      <c r="H47" s="35">
        <f t="shared" si="5"/>
        <v>24500</v>
      </c>
    </row>
    <row r="48" spans="1:8" ht="25.5">
      <c r="A48" s="23" t="s">
        <v>66</v>
      </c>
      <c r="B48" s="28">
        <v>791</v>
      </c>
      <c r="C48" s="4" t="s">
        <v>76</v>
      </c>
      <c r="D48" s="4" t="s">
        <v>4</v>
      </c>
      <c r="E48" s="64">
        <v>-15000</v>
      </c>
      <c r="F48" s="36">
        <v>16500</v>
      </c>
      <c r="G48" s="36">
        <v>24500</v>
      </c>
      <c r="H48" s="36">
        <v>24500</v>
      </c>
    </row>
    <row r="49" spans="1:8" ht="38.25">
      <c r="A49" s="16" t="s">
        <v>32</v>
      </c>
      <c r="B49" s="27">
        <v>791</v>
      </c>
      <c r="C49" s="17" t="s">
        <v>33</v>
      </c>
      <c r="D49" s="17"/>
      <c r="E49" s="43">
        <f>E50</f>
        <v>107550.45</v>
      </c>
      <c r="F49" s="43">
        <f>F50</f>
        <v>2420598.72</v>
      </c>
      <c r="G49" s="43"/>
      <c r="H49" s="43"/>
    </row>
    <row r="50" spans="1:8" ht="51">
      <c r="A50" s="18" t="s">
        <v>34</v>
      </c>
      <c r="B50" s="28">
        <v>791</v>
      </c>
      <c r="C50" s="4" t="s">
        <v>35</v>
      </c>
      <c r="D50" s="4"/>
      <c r="E50" s="36">
        <f>E51+E53</f>
        <v>107550.45</v>
      </c>
      <c r="F50" s="36">
        <f>F51+F53</f>
        <v>2420598.72</v>
      </c>
      <c r="G50" s="36"/>
      <c r="H50" s="36"/>
    </row>
    <row r="51" spans="1:8" ht="12.75">
      <c r="A51" s="18" t="s">
        <v>36</v>
      </c>
      <c r="B51" s="28">
        <v>791</v>
      </c>
      <c r="C51" s="4" t="s">
        <v>37</v>
      </c>
      <c r="D51" s="4"/>
      <c r="E51" s="35">
        <f>E52</f>
        <v>85000</v>
      </c>
      <c r="F51" s="36">
        <f>F52</f>
        <v>2291435.6</v>
      </c>
      <c r="G51" s="36"/>
      <c r="H51" s="36"/>
    </row>
    <row r="52" spans="1:8" ht="25.5">
      <c r="A52" s="23" t="s">
        <v>66</v>
      </c>
      <c r="B52" s="28">
        <v>791</v>
      </c>
      <c r="C52" s="4" t="s">
        <v>37</v>
      </c>
      <c r="D52" s="4" t="s">
        <v>4</v>
      </c>
      <c r="E52" s="35">
        <v>85000</v>
      </c>
      <c r="F52" s="36">
        <v>2291435.6</v>
      </c>
      <c r="G52" s="36"/>
      <c r="H52" s="36"/>
    </row>
    <row r="53" spans="1:8" ht="76.5">
      <c r="A53" s="18" t="s">
        <v>41</v>
      </c>
      <c r="B53" s="28">
        <v>791</v>
      </c>
      <c r="C53" s="4" t="s">
        <v>112</v>
      </c>
      <c r="D53" s="4"/>
      <c r="E53" s="35">
        <f>E54</f>
        <v>22550.45</v>
      </c>
      <c r="F53" s="36">
        <f>F54</f>
        <v>129163.12</v>
      </c>
      <c r="G53" s="36"/>
      <c r="H53" s="36"/>
    </row>
    <row r="54" spans="1:8" ht="25.5">
      <c r="A54" s="23" t="s">
        <v>66</v>
      </c>
      <c r="B54" s="28">
        <v>791</v>
      </c>
      <c r="C54" s="4" t="s">
        <v>112</v>
      </c>
      <c r="D54" s="4" t="s">
        <v>4</v>
      </c>
      <c r="E54" s="35">
        <v>22550.45</v>
      </c>
      <c r="F54" s="36">
        <v>129163.12</v>
      </c>
      <c r="G54" s="36"/>
      <c r="H54" s="36"/>
    </row>
    <row r="55" spans="1:8" ht="51">
      <c r="A55" s="16" t="s">
        <v>44</v>
      </c>
      <c r="B55" s="27">
        <v>791</v>
      </c>
      <c r="C55" s="19">
        <v>2300000000</v>
      </c>
      <c r="D55" s="19"/>
      <c r="E55" s="43">
        <f aca="true" t="shared" si="6" ref="E55:F57">E56</f>
        <v>94640</v>
      </c>
      <c r="F55" s="43">
        <f t="shared" si="6"/>
        <v>165994.91</v>
      </c>
      <c r="G55" s="43">
        <f aca="true" t="shared" si="7" ref="G55:H57">G56</f>
        <v>20000</v>
      </c>
      <c r="H55" s="43">
        <f t="shared" si="7"/>
        <v>20000</v>
      </c>
    </row>
    <row r="56" spans="1:8" ht="33.75" customHeight="1">
      <c r="A56" s="18" t="s">
        <v>45</v>
      </c>
      <c r="B56" s="28">
        <v>791</v>
      </c>
      <c r="C56" s="31">
        <v>2300300000</v>
      </c>
      <c r="D56" s="31"/>
      <c r="E56" s="45">
        <f t="shared" si="6"/>
        <v>94640</v>
      </c>
      <c r="F56" s="45">
        <f t="shared" si="6"/>
        <v>165994.91</v>
      </c>
      <c r="G56" s="45">
        <f t="shared" si="7"/>
        <v>20000</v>
      </c>
      <c r="H56" s="45">
        <f t="shared" si="7"/>
        <v>20000</v>
      </c>
    </row>
    <row r="57" spans="1:8" ht="28.5" customHeight="1">
      <c r="A57" s="18" t="s">
        <v>46</v>
      </c>
      <c r="B57" s="28">
        <v>791</v>
      </c>
      <c r="C57" s="31">
        <v>2300303560</v>
      </c>
      <c r="D57" s="31"/>
      <c r="E57" s="45">
        <f t="shared" si="6"/>
        <v>94640</v>
      </c>
      <c r="F57" s="45">
        <f t="shared" si="6"/>
        <v>165994.91</v>
      </c>
      <c r="G57" s="45">
        <f t="shared" si="7"/>
        <v>20000</v>
      </c>
      <c r="H57" s="45">
        <f t="shared" si="7"/>
        <v>20000</v>
      </c>
    </row>
    <row r="58" spans="1:8" ht="31.5" customHeight="1">
      <c r="A58" s="23" t="s">
        <v>66</v>
      </c>
      <c r="B58" s="28">
        <v>791</v>
      </c>
      <c r="C58" s="31">
        <v>2300303560</v>
      </c>
      <c r="D58" s="31">
        <v>200</v>
      </c>
      <c r="E58" s="44">
        <v>94640</v>
      </c>
      <c r="F58" s="45">
        <v>165994.91</v>
      </c>
      <c r="G58" s="45">
        <v>20000</v>
      </c>
      <c r="H58" s="45">
        <v>20000</v>
      </c>
    </row>
    <row r="59" spans="1:8" ht="51">
      <c r="A59" s="16" t="s">
        <v>38</v>
      </c>
      <c r="B59" s="27">
        <v>791</v>
      </c>
      <c r="C59" s="19">
        <v>2400000000</v>
      </c>
      <c r="D59" s="19"/>
      <c r="E59" s="43">
        <f>E60+E69+E75</f>
        <v>-28811.879999999997</v>
      </c>
      <c r="F59" s="43">
        <f>F60+F69+F75</f>
        <v>1497335.74</v>
      </c>
      <c r="G59" s="43">
        <f>G60+G69</f>
        <v>2018000</v>
      </c>
      <c r="H59" s="43">
        <f>H60+H69</f>
        <v>2042400</v>
      </c>
    </row>
    <row r="60" spans="1:8" ht="25.5">
      <c r="A60" s="30" t="s">
        <v>39</v>
      </c>
      <c r="B60" s="28">
        <v>791</v>
      </c>
      <c r="C60" s="20">
        <v>2400100000</v>
      </c>
      <c r="D60" s="20"/>
      <c r="E60" s="48">
        <f>E61+E63+E65+E67</f>
        <v>-29721.35</v>
      </c>
      <c r="F60" s="48">
        <f>F61+F63+F65+F67</f>
        <v>415811.27</v>
      </c>
      <c r="G60" s="45">
        <f>G61+G63+G65</f>
        <v>1466000</v>
      </c>
      <c r="H60" s="45">
        <f>H61+H63+H65</f>
        <v>1459400</v>
      </c>
    </row>
    <row r="61" spans="1:8" ht="25.5">
      <c r="A61" s="30" t="s">
        <v>40</v>
      </c>
      <c r="B61" s="28">
        <v>791</v>
      </c>
      <c r="C61" s="20">
        <v>2400106050</v>
      </c>
      <c r="D61" s="20"/>
      <c r="E61" s="48">
        <f>E62</f>
        <v>-7170.9</v>
      </c>
      <c r="F61" s="45">
        <f>F62</f>
        <v>141951.3</v>
      </c>
      <c r="G61" s="45">
        <f>G62</f>
        <v>822000</v>
      </c>
      <c r="H61" s="45">
        <f>H62</f>
        <v>815400</v>
      </c>
    </row>
    <row r="62" spans="1:8" ht="30.75" customHeight="1">
      <c r="A62" s="23" t="s">
        <v>66</v>
      </c>
      <c r="B62" s="28">
        <v>791</v>
      </c>
      <c r="C62" s="20">
        <v>2400106050</v>
      </c>
      <c r="D62" s="4" t="s">
        <v>4</v>
      </c>
      <c r="E62" s="44">
        <v>-7170.9</v>
      </c>
      <c r="F62" s="45">
        <v>141951.3</v>
      </c>
      <c r="G62" s="45">
        <v>822000</v>
      </c>
      <c r="H62" s="45">
        <v>815400</v>
      </c>
    </row>
    <row r="63" spans="1:8" ht="51">
      <c r="A63" s="23" t="s">
        <v>77</v>
      </c>
      <c r="B63" s="28">
        <v>791</v>
      </c>
      <c r="C63" s="20">
        <v>2400172010</v>
      </c>
      <c r="D63" s="20"/>
      <c r="E63" s="35">
        <f>E64</f>
        <v>0</v>
      </c>
      <c r="F63" s="45">
        <f>F64</f>
        <v>0</v>
      </c>
      <c r="G63" s="45">
        <f>G64</f>
        <v>144000</v>
      </c>
      <c r="H63" s="45">
        <f>H64</f>
        <v>144000</v>
      </c>
    </row>
    <row r="64" spans="1:8" ht="25.5">
      <c r="A64" s="23" t="s">
        <v>66</v>
      </c>
      <c r="B64" s="28">
        <v>791</v>
      </c>
      <c r="C64" s="20">
        <v>2400172010</v>
      </c>
      <c r="D64" s="4" t="s">
        <v>4</v>
      </c>
      <c r="E64" s="35">
        <v>0</v>
      </c>
      <c r="F64" s="45">
        <v>0</v>
      </c>
      <c r="G64" s="45">
        <v>144000</v>
      </c>
      <c r="H64" s="45">
        <v>144000</v>
      </c>
    </row>
    <row r="65" spans="1:8" ht="76.5">
      <c r="A65" s="18" t="s">
        <v>41</v>
      </c>
      <c r="B65" s="28">
        <v>791</v>
      </c>
      <c r="C65" s="4" t="s">
        <v>42</v>
      </c>
      <c r="D65" s="4"/>
      <c r="E65" s="35">
        <f>E66</f>
        <v>-22550.45</v>
      </c>
      <c r="F65" s="36">
        <f>F66</f>
        <v>114836.88</v>
      </c>
      <c r="G65" s="36">
        <f>G66</f>
        <v>500000</v>
      </c>
      <c r="H65" s="36">
        <f>H66</f>
        <v>500000</v>
      </c>
    </row>
    <row r="66" spans="1:8" ht="25.5">
      <c r="A66" s="23" t="s">
        <v>66</v>
      </c>
      <c r="B66" s="28">
        <v>791</v>
      </c>
      <c r="C66" s="4" t="s">
        <v>42</v>
      </c>
      <c r="D66" s="4" t="s">
        <v>4</v>
      </c>
      <c r="E66" s="44">
        <v>-22550.45</v>
      </c>
      <c r="F66" s="45">
        <v>114836.88</v>
      </c>
      <c r="G66" s="36">
        <v>500000</v>
      </c>
      <c r="H66" s="36">
        <v>500000</v>
      </c>
    </row>
    <row r="67" spans="1:8" ht="51">
      <c r="A67" s="23" t="s">
        <v>119</v>
      </c>
      <c r="B67" s="63" t="s">
        <v>121</v>
      </c>
      <c r="C67" s="20" t="s">
        <v>120</v>
      </c>
      <c r="D67" s="20"/>
      <c r="E67" s="44">
        <f>E68</f>
        <v>0</v>
      </c>
      <c r="F67" s="45">
        <f>F68</f>
        <v>159023.09</v>
      </c>
      <c r="G67" s="36"/>
      <c r="H67" s="36"/>
    </row>
    <row r="68" spans="1:8" ht="25.5">
      <c r="A68" s="23" t="s">
        <v>66</v>
      </c>
      <c r="B68" s="63" t="s">
        <v>121</v>
      </c>
      <c r="C68" s="20" t="s">
        <v>120</v>
      </c>
      <c r="D68" s="4" t="s">
        <v>4</v>
      </c>
      <c r="E68" s="44">
        <v>0</v>
      </c>
      <c r="F68" s="45">
        <v>159023.09</v>
      </c>
      <c r="G68" s="36"/>
      <c r="H68" s="36"/>
    </row>
    <row r="69" spans="1:8" ht="25.5">
      <c r="A69" s="18" t="s">
        <v>43</v>
      </c>
      <c r="B69" s="28">
        <v>791</v>
      </c>
      <c r="C69" s="20">
        <v>2400200000</v>
      </c>
      <c r="D69" s="4"/>
      <c r="E69" s="35">
        <f>E70+E73</f>
        <v>909.47</v>
      </c>
      <c r="F69" s="35">
        <f>F70+F73</f>
        <v>1028649.47</v>
      </c>
      <c r="G69" s="45">
        <f aca="true" t="shared" si="8" ref="G69:H71">G70</f>
        <v>552000</v>
      </c>
      <c r="H69" s="45">
        <f t="shared" si="8"/>
        <v>583000</v>
      </c>
    </row>
    <row r="70" spans="1:8" ht="25.5">
      <c r="A70" s="30" t="s">
        <v>39</v>
      </c>
      <c r="B70" s="28">
        <v>791</v>
      </c>
      <c r="C70" s="20">
        <v>2400206050</v>
      </c>
      <c r="D70" s="4"/>
      <c r="E70" s="35">
        <f>E71</f>
        <v>909.47</v>
      </c>
      <c r="F70" s="45">
        <f>F71</f>
        <v>772649.47</v>
      </c>
      <c r="G70" s="45">
        <f t="shared" si="8"/>
        <v>552000</v>
      </c>
      <c r="H70" s="45">
        <f t="shared" si="8"/>
        <v>583000</v>
      </c>
    </row>
    <row r="71" spans="1:8" ht="25.5">
      <c r="A71" s="18" t="s">
        <v>40</v>
      </c>
      <c r="B71" s="28">
        <v>791</v>
      </c>
      <c r="C71" s="20">
        <v>2400206050</v>
      </c>
      <c r="D71" s="4"/>
      <c r="E71" s="35">
        <f>E72</f>
        <v>909.47</v>
      </c>
      <c r="F71" s="36">
        <f>F72</f>
        <v>772649.47</v>
      </c>
      <c r="G71" s="36">
        <f t="shared" si="8"/>
        <v>552000</v>
      </c>
      <c r="H71" s="36">
        <f t="shared" si="8"/>
        <v>583000</v>
      </c>
    </row>
    <row r="72" spans="1:8" ht="25.5">
      <c r="A72" s="23" t="s">
        <v>66</v>
      </c>
      <c r="B72" s="28">
        <v>791</v>
      </c>
      <c r="C72" s="20">
        <v>2400206050</v>
      </c>
      <c r="D72" s="4" t="s">
        <v>4</v>
      </c>
      <c r="E72" s="35">
        <v>909.47</v>
      </c>
      <c r="F72" s="36">
        <v>772649.47</v>
      </c>
      <c r="G72" s="36">
        <v>552000</v>
      </c>
      <c r="H72" s="36">
        <v>583000</v>
      </c>
    </row>
    <row r="73" spans="1:8" ht="76.5">
      <c r="A73" s="18" t="s">
        <v>41</v>
      </c>
      <c r="B73" s="28">
        <v>791</v>
      </c>
      <c r="C73" s="20">
        <v>2400274040</v>
      </c>
      <c r="D73" s="20"/>
      <c r="E73" s="44">
        <f>E74</f>
        <v>0</v>
      </c>
      <c r="F73" s="45">
        <f>F74</f>
        <v>256000</v>
      </c>
      <c r="G73" s="36"/>
      <c r="H73" s="36"/>
    </row>
    <row r="74" spans="1:8" ht="25.5">
      <c r="A74" s="23" t="s">
        <v>66</v>
      </c>
      <c r="B74" s="28">
        <v>791</v>
      </c>
      <c r="C74" s="20">
        <v>2400274040</v>
      </c>
      <c r="D74" s="4" t="s">
        <v>4</v>
      </c>
      <c r="E74" s="44">
        <v>0</v>
      </c>
      <c r="F74" s="45">
        <v>256000</v>
      </c>
      <c r="G74" s="36"/>
      <c r="H74" s="36"/>
    </row>
    <row r="75" spans="1:8" ht="25.5">
      <c r="A75" s="49" t="s">
        <v>89</v>
      </c>
      <c r="B75" s="28">
        <v>791</v>
      </c>
      <c r="C75" s="20">
        <v>2400300000</v>
      </c>
      <c r="D75" s="4"/>
      <c r="E75" s="35">
        <f>E76+E78</f>
        <v>0</v>
      </c>
      <c r="F75" s="35">
        <f>F76+F78</f>
        <v>52875</v>
      </c>
      <c r="G75" s="36"/>
      <c r="H75" s="36"/>
    </row>
    <row r="76" spans="1:8" ht="25.5">
      <c r="A76" s="18" t="s">
        <v>40</v>
      </c>
      <c r="B76" s="28">
        <v>791</v>
      </c>
      <c r="C76" s="20">
        <v>2400306050</v>
      </c>
      <c r="D76" s="4"/>
      <c r="E76" s="35">
        <f>E77</f>
        <v>0</v>
      </c>
      <c r="F76" s="35">
        <f>F77</f>
        <v>0</v>
      </c>
      <c r="G76" s="36"/>
      <c r="H76" s="36"/>
    </row>
    <row r="77" spans="1:8" ht="25.5">
      <c r="A77" s="23" t="s">
        <v>66</v>
      </c>
      <c r="B77" s="28">
        <v>791</v>
      </c>
      <c r="C77" s="20">
        <v>2400306050</v>
      </c>
      <c r="D77" s="4" t="s">
        <v>4</v>
      </c>
      <c r="E77" s="35">
        <v>0</v>
      </c>
      <c r="F77" s="35">
        <v>0</v>
      </c>
      <c r="G77" s="36"/>
      <c r="H77" s="36"/>
    </row>
    <row r="78" spans="1:8" ht="25.5">
      <c r="A78" s="49" t="s">
        <v>89</v>
      </c>
      <c r="B78" s="28">
        <v>791</v>
      </c>
      <c r="C78" s="20">
        <v>2400306400</v>
      </c>
      <c r="D78" s="4"/>
      <c r="E78" s="35">
        <f aca="true" t="shared" si="9" ref="E78:F80">E79</f>
        <v>0</v>
      </c>
      <c r="F78" s="35">
        <f t="shared" si="9"/>
        <v>52875</v>
      </c>
      <c r="G78" s="36"/>
      <c r="H78" s="36"/>
    </row>
    <row r="79" spans="1:8" ht="25.5">
      <c r="A79" s="30" t="s">
        <v>40</v>
      </c>
      <c r="B79" s="28">
        <v>791</v>
      </c>
      <c r="C79" s="20">
        <v>2400306400</v>
      </c>
      <c r="D79" s="4"/>
      <c r="E79" s="35">
        <f t="shared" si="9"/>
        <v>0</v>
      </c>
      <c r="F79" s="35">
        <f t="shared" si="9"/>
        <v>52875</v>
      </c>
      <c r="G79" s="36"/>
      <c r="H79" s="36"/>
    </row>
    <row r="80" spans="1:8" ht="12.75">
      <c r="A80" s="30" t="s">
        <v>90</v>
      </c>
      <c r="B80" s="28">
        <v>791</v>
      </c>
      <c r="C80" s="20">
        <v>2400306400</v>
      </c>
      <c r="D80" s="4"/>
      <c r="E80" s="35">
        <f t="shared" si="9"/>
        <v>0</v>
      </c>
      <c r="F80" s="35">
        <f t="shared" si="9"/>
        <v>52875</v>
      </c>
      <c r="G80" s="36"/>
      <c r="H80" s="36"/>
    </row>
    <row r="81" spans="1:8" ht="25.5">
      <c r="A81" s="23" t="s">
        <v>66</v>
      </c>
      <c r="B81" s="28">
        <v>791</v>
      </c>
      <c r="C81" s="20">
        <v>2400306400</v>
      </c>
      <c r="D81" s="4" t="s">
        <v>4</v>
      </c>
      <c r="E81" s="36">
        <v>0</v>
      </c>
      <c r="F81" s="36">
        <v>52875</v>
      </c>
      <c r="G81" s="36"/>
      <c r="H81" s="36"/>
    </row>
    <row r="82" spans="1:8" ht="51">
      <c r="A82" s="16" t="s">
        <v>52</v>
      </c>
      <c r="B82" s="27">
        <v>791</v>
      </c>
      <c r="C82" s="17" t="s">
        <v>53</v>
      </c>
      <c r="D82" s="17"/>
      <c r="E82" s="43">
        <f>E83+E86</f>
        <v>-69648.99</v>
      </c>
      <c r="F82" s="43">
        <f>F83+F86</f>
        <v>45163.01</v>
      </c>
      <c r="G82" s="43">
        <f>G83+G86</f>
        <v>177000</v>
      </c>
      <c r="H82" s="43">
        <f>H83+H86</f>
        <v>177000</v>
      </c>
    </row>
    <row r="83" spans="1:8" ht="25.5">
      <c r="A83" s="32" t="s">
        <v>54</v>
      </c>
      <c r="B83" s="28">
        <v>791</v>
      </c>
      <c r="C83" s="33">
        <v>2500100000</v>
      </c>
      <c r="D83" s="34"/>
      <c r="E83" s="36">
        <f aca="true" t="shared" si="10" ref="E83:H84">E84</f>
        <v>-69648.99</v>
      </c>
      <c r="F83" s="36">
        <f t="shared" si="10"/>
        <v>45163.01</v>
      </c>
      <c r="G83" s="36">
        <f t="shared" si="10"/>
        <v>127000</v>
      </c>
      <c r="H83" s="36">
        <f t="shared" si="10"/>
        <v>127000</v>
      </c>
    </row>
    <row r="84" spans="1:8" ht="25.5">
      <c r="A84" s="32" t="s">
        <v>55</v>
      </c>
      <c r="B84" s="28">
        <v>791</v>
      </c>
      <c r="C84" s="33">
        <v>2500124300</v>
      </c>
      <c r="D84" s="34"/>
      <c r="E84" s="36">
        <f t="shared" si="10"/>
        <v>-69648.99</v>
      </c>
      <c r="F84" s="36">
        <f t="shared" si="10"/>
        <v>45163.01</v>
      </c>
      <c r="G84" s="36">
        <f t="shared" si="10"/>
        <v>127000</v>
      </c>
      <c r="H84" s="36">
        <f t="shared" si="10"/>
        <v>127000</v>
      </c>
    </row>
    <row r="85" spans="1:8" ht="25.5">
      <c r="A85" s="32" t="s">
        <v>66</v>
      </c>
      <c r="B85" s="28">
        <v>791</v>
      </c>
      <c r="C85" s="33">
        <v>2500124300</v>
      </c>
      <c r="D85" s="4" t="s">
        <v>4</v>
      </c>
      <c r="E85" s="35">
        <v>-69648.99</v>
      </c>
      <c r="F85" s="36">
        <v>45163.01</v>
      </c>
      <c r="G85" s="36">
        <v>127000</v>
      </c>
      <c r="H85" s="36">
        <v>127000</v>
      </c>
    </row>
    <row r="86" spans="1:8" ht="25.5">
      <c r="A86" s="18" t="s">
        <v>56</v>
      </c>
      <c r="B86" s="28">
        <v>791</v>
      </c>
      <c r="C86" s="4" t="s">
        <v>57</v>
      </c>
      <c r="D86" s="4"/>
      <c r="E86" s="24"/>
      <c r="F86" s="36">
        <f aca="true" t="shared" si="11" ref="F86:H87">F87</f>
        <v>0</v>
      </c>
      <c r="G86" s="36">
        <f t="shared" si="11"/>
        <v>50000</v>
      </c>
      <c r="H86" s="36">
        <f t="shared" si="11"/>
        <v>50000</v>
      </c>
    </row>
    <row r="87" spans="1:8" ht="25.5">
      <c r="A87" s="18" t="s">
        <v>55</v>
      </c>
      <c r="B87" s="28">
        <v>791</v>
      </c>
      <c r="C87" s="4" t="s">
        <v>58</v>
      </c>
      <c r="D87" s="4"/>
      <c r="E87" s="35"/>
      <c r="F87" s="36">
        <f t="shared" si="11"/>
        <v>0</v>
      </c>
      <c r="G87" s="36">
        <f t="shared" si="11"/>
        <v>50000</v>
      </c>
      <c r="H87" s="36">
        <f t="shared" si="11"/>
        <v>50000</v>
      </c>
    </row>
    <row r="88" spans="1:8" ht="25.5">
      <c r="A88" s="23" t="s">
        <v>66</v>
      </c>
      <c r="B88" s="28">
        <v>791</v>
      </c>
      <c r="C88" s="4" t="s">
        <v>58</v>
      </c>
      <c r="D88" s="4" t="s">
        <v>4</v>
      </c>
      <c r="E88" s="35"/>
      <c r="F88" s="36">
        <v>0</v>
      </c>
      <c r="G88" s="36">
        <v>50000</v>
      </c>
      <c r="H88" s="36">
        <v>50000</v>
      </c>
    </row>
    <row r="89" spans="1:8" ht="12.75">
      <c r="A89" s="16" t="s">
        <v>10</v>
      </c>
      <c r="B89" s="27">
        <v>791</v>
      </c>
      <c r="C89" s="17" t="s">
        <v>59</v>
      </c>
      <c r="D89" s="17"/>
      <c r="E89" s="24">
        <f>E90</f>
        <v>4811.96</v>
      </c>
      <c r="F89" s="24">
        <f>F90</f>
        <v>193811.96</v>
      </c>
      <c r="G89" s="24">
        <f>G90</f>
        <v>205400</v>
      </c>
      <c r="H89" s="24">
        <f>H90</f>
        <v>315600</v>
      </c>
    </row>
    <row r="90" spans="1:8" ht="12.75">
      <c r="A90" s="18" t="s">
        <v>10</v>
      </c>
      <c r="B90" s="28">
        <v>791</v>
      </c>
      <c r="C90" s="20">
        <v>9999900000</v>
      </c>
      <c r="D90" s="4"/>
      <c r="E90" s="36">
        <f>E91+E93+E95+E97+E101+E99+E104</f>
        <v>4811.96</v>
      </c>
      <c r="F90" s="36">
        <f>F91+F93+F95+F97+F101+F99+F104</f>
        <v>193811.96</v>
      </c>
      <c r="G90" s="36">
        <f>G93+G95+G97+G101+G104</f>
        <v>205400</v>
      </c>
      <c r="H90" s="36">
        <f>H93+H95+H97+H101+H104</f>
        <v>315600</v>
      </c>
    </row>
    <row r="91" spans="1:8" ht="25.5">
      <c r="A91" s="18" t="s">
        <v>107</v>
      </c>
      <c r="B91" s="28">
        <v>791</v>
      </c>
      <c r="C91" s="20">
        <v>9999900220</v>
      </c>
      <c r="D91" s="4"/>
      <c r="E91" s="36">
        <v>0</v>
      </c>
      <c r="F91" s="36">
        <v>44300</v>
      </c>
      <c r="G91" s="36"/>
      <c r="H91" s="36"/>
    </row>
    <row r="92" spans="1:8" ht="25.5">
      <c r="A92" s="18" t="s">
        <v>108</v>
      </c>
      <c r="B92" s="28">
        <v>791</v>
      </c>
      <c r="C92" s="20">
        <v>9999900220</v>
      </c>
      <c r="D92" s="4" t="s">
        <v>4</v>
      </c>
      <c r="E92" s="36">
        <v>0</v>
      </c>
      <c r="F92" s="36">
        <v>44300</v>
      </c>
      <c r="G92" s="36"/>
      <c r="H92" s="36"/>
    </row>
    <row r="93" spans="1:8" ht="12.75">
      <c r="A93" s="23" t="s">
        <v>124</v>
      </c>
      <c r="B93" s="28">
        <v>791</v>
      </c>
      <c r="C93" s="4" t="s">
        <v>123</v>
      </c>
      <c r="D93" s="4"/>
      <c r="E93" s="36">
        <f>E94</f>
        <v>7311.96</v>
      </c>
      <c r="F93" s="36">
        <f>F94</f>
        <v>13311.96</v>
      </c>
      <c r="G93" s="36">
        <f>G94</f>
        <v>6000</v>
      </c>
      <c r="H93" s="36">
        <f>H94</f>
        <v>5800</v>
      </c>
    </row>
    <row r="94" spans="1:8" ht="12.75">
      <c r="A94" s="23" t="s">
        <v>78</v>
      </c>
      <c r="B94" s="28">
        <v>791</v>
      </c>
      <c r="C94" s="4" t="s">
        <v>123</v>
      </c>
      <c r="D94" s="4" t="s">
        <v>79</v>
      </c>
      <c r="E94" s="35">
        <v>7311.96</v>
      </c>
      <c r="F94" s="36">
        <v>13311.96</v>
      </c>
      <c r="G94" s="36">
        <v>6000</v>
      </c>
      <c r="H94" s="36">
        <v>5800</v>
      </c>
    </row>
    <row r="95" spans="1:8" ht="12.75">
      <c r="A95" s="23" t="s">
        <v>80</v>
      </c>
      <c r="B95" s="28">
        <v>791</v>
      </c>
      <c r="C95" s="20">
        <v>9999905870</v>
      </c>
      <c r="D95" s="4"/>
      <c r="E95" s="36">
        <f>E96</f>
        <v>-2500</v>
      </c>
      <c r="F95" s="36">
        <f>F96</f>
        <v>25000</v>
      </c>
      <c r="G95" s="36">
        <f>G96</f>
        <v>5000</v>
      </c>
      <c r="H95" s="36">
        <f>H96</f>
        <v>5000</v>
      </c>
    </row>
    <row r="96" spans="1:8" ht="25.5">
      <c r="A96" s="23" t="s">
        <v>66</v>
      </c>
      <c r="B96" s="28">
        <v>791</v>
      </c>
      <c r="C96" s="20">
        <v>9999905870</v>
      </c>
      <c r="D96" s="4" t="s">
        <v>4</v>
      </c>
      <c r="E96" s="35">
        <v>-2500</v>
      </c>
      <c r="F96" s="36">
        <v>25000</v>
      </c>
      <c r="G96" s="36">
        <v>5000</v>
      </c>
      <c r="H96" s="36">
        <v>5000</v>
      </c>
    </row>
    <row r="97" spans="1:8" ht="12.75">
      <c r="A97" s="18" t="s">
        <v>8</v>
      </c>
      <c r="B97" s="28">
        <v>791</v>
      </c>
      <c r="C97" s="29" t="s">
        <v>25</v>
      </c>
      <c r="D97" s="4"/>
      <c r="E97" s="36"/>
      <c r="F97" s="35">
        <f>F98</f>
        <v>20000</v>
      </c>
      <c r="G97" s="35">
        <f>G98</f>
        <v>20000</v>
      </c>
      <c r="H97" s="35">
        <f>H98</f>
        <v>20000</v>
      </c>
    </row>
    <row r="98" spans="1:8" ht="12.75">
      <c r="A98" s="18" t="s">
        <v>7</v>
      </c>
      <c r="B98" s="28">
        <v>791</v>
      </c>
      <c r="C98" s="29" t="s">
        <v>25</v>
      </c>
      <c r="D98" s="4" t="s">
        <v>5</v>
      </c>
      <c r="E98" s="46"/>
      <c r="F98" s="35">
        <v>20000</v>
      </c>
      <c r="G98" s="35">
        <v>20000</v>
      </c>
      <c r="H98" s="35">
        <v>20000</v>
      </c>
    </row>
    <row r="99" spans="1:8" ht="38.25">
      <c r="A99" s="18" t="s">
        <v>109</v>
      </c>
      <c r="B99" s="28">
        <v>791</v>
      </c>
      <c r="C99" s="20">
        <v>9999910470</v>
      </c>
      <c r="D99" s="4"/>
      <c r="E99" s="35">
        <f>E100</f>
        <v>0</v>
      </c>
      <c r="F99" s="36">
        <f>F100</f>
        <v>15000</v>
      </c>
      <c r="G99" s="35"/>
      <c r="H99" s="35"/>
    </row>
    <row r="100" spans="1:8" ht="12.75">
      <c r="A100" s="18" t="s">
        <v>110</v>
      </c>
      <c r="B100" s="28">
        <v>791</v>
      </c>
      <c r="C100" s="20">
        <v>9999910470</v>
      </c>
      <c r="D100" s="4" t="s">
        <v>111</v>
      </c>
      <c r="E100" s="35">
        <v>0</v>
      </c>
      <c r="F100" s="36">
        <v>15000</v>
      </c>
      <c r="G100" s="35"/>
      <c r="H100" s="35"/>
    </row>
    <row r="101" spans="1:8" ht="25.5">
      <c r="A101" s="23" t="s">
        <v>81</v>
      </c>
      <c r="B101" s="28">
        <v>791</v>
      </c>
      <c r="C101" s="4" t="s">
        <v>62</v>
      </c>
      <c r="D101" s="4"/>
      <c r="E101" s="47"/>
      <c r="F101" s="36">
        <f>F102+F103</f>
        <v>76200</v>
      </c>
      <c r="G101" s="36">
        <f>G102+G103</f>
        <v>76400</v>
      </c>
      <c r="H101" s="36">
        <f>H102+H103</f>
        <v>79500</v>
      </c>
    </row>
    <row r="102" spans="1:8" ht="63.75">
      <c r="A102" s="23" t="s">
        <v>6</v>
      </c>
      <c r="B102" s="28">
        <v>791</v>
      </c>
      <c r="C102" s="4" t="s">
        <v>62</v>
      </c>
      <c r="D102" s="4" t="s">
        <v>3</v>
      </c>
      <c r="E102" s="35"/>
      <c r="F102" s="36">
        <v>65900</v>
      </c>
      <c r="G102" s="9">
        <v>68400</v>
      </c>
      <c r="H102" s="9">
        <v>71200</v>
      </c>
    </row>
    <row r="103" spans="1:8" ht="25.5">
      <c r="A103" s="23" t="s">
        <v>66</v>
      </c>
      <c r="B103" s="28">
        <v>791</v>
      </c>
      <c r="C103" s="4" t="s">
        <v>62</v>
      </c>
      <c r="D103" s="4" t="s">
        <v>4</v>
      </c>
      <c r="E103" s="47"/>
      <c r="F103" s="36">
        <v>10300</v>
      </c>
      <c r="G103" s="9">
        <v>8000</v>
      </c>
      <c r="H103" s="9">
        <v>8300</v>
      </c>
    </row>
    <row r="104" spans="1:8" ht="12.75">
      <c r="A104" s="18" t="s">
        <v>15</v>
      </c>
      <c r="B104" s="28">
        <v>791</v>
      </c>
      <c r="C104" s="4" t="s">
        <v>26</v>
      </c>
      <c r="D104" s="4"/>
      <c r="E104" s="35"/>
      <c r="F104" s="36"/>
      <c r="G104" s="36">
        <f>G105</f>
        <v>98000</v>
      </c>
      <c r="H104" s="36">
        <f>H105</f>
        <v>205300</v>
      </c>
    </row>
    <row r="105" spans="1:8" ht="15.75">
      <c r="A105" s="22" t="s">
        <v>16</v>
      </c>
      <c r="B105" s="28">
        <v>791</v>
      </c>
      <c r="C105" s="4" t="s">
        <v>26</v>
      </c>
      <c r="D105" s="21" t="s">
        <v>17</v>
      </c>
      <c r="E105" s="47"/>
      <c r="F105" s="36"/>
      <c r="G105" s="36">
        <v>98000</v>
      </c>
      <c r="H105" s="36">
        <v>205300</v>
      </c>
    </row>
    <row r="108" spans="1:5" ht="15.75">
      <c r="A108" s="66" t="s">
        <v>105</v>
      </c>
      <c r="B108" s="66"/>
      <c r="D108" s="59"/>
      <c r="E108" s="60" t="s">
        <v>106</v>
      </c>
    </row>
  </sheetData>
  <sheetProtection/>
  <mergeCells count="8">
    <mergeCell ref="E10:H10"/>
    <mergeCell ref="A108:B108"/>
    <mergeCell ref="A11:G11"/>
    <mergeCell ref="A13:A14"/>
    <mergeCell ref="C13:C14"/>
    <mergeCell ref="D13:D14"/>
    <mergeCell ref="B13:B14"/>
    <mergeCell ref="E13:H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2017-03-06T05:35:16Z</cp:lastPrinted>
  <dcterms:created xsi:type="dcterms:W3CDTF">2008-10-28T10:40:13Z</dcterms:created>
  <dcterms:modified xsi:type="dcterms:W3CDTF">2018-12-29T09:35:41Z</dcterms:modified>
  <cp:category/>
  <cp:version/>
  <cp:contentType/>
  <cp:contentStatus/>
</cp:coreProperties>
</file>